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75" windowWidth="18195" windowHeight="11820" activeTab="1"/>
  </bookViews>
  <sheets>
    <sheet name="Simple Risk Management" sheetId="1" r:id="rId1"/>
    <sheet name="Satisfaction Levels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11" i="2"/>
  <c r="H10" s="1"/>
  <c r="F10"/>
  <c r="G10" s="1"/>
  <c r="J10" s="1"/>
  <c r="F9"/>
  <c r="F8"/>
  <c r="H7" s="1"/>
  <c r="F7"/>
  <c r="F6"/>
  <c r="G7" s="1"/>
  <c r="J7" s="1"/>
  <c r="F5"/>
  <c r="H4" s="1"/>
  <c r="F4"/>
  <c r="F3"/>
  <c r="G4" s="1"/>
  <c r="J4" s="1"/>
  <c r="I4" l="1"/>
  <c r="I7"/>
  <c r="I10"/>
  <c r="H7" i="1"/>
  <c r="H4"/>
  <c r="F4"/>
  <c r="F5"/>
  <c r="F6"/>
  <c r="G7" s="1"/>
  <c r="F7"/>
  <c r="F8"/>
  <c r="F9"/>
  <c r="G10" s="1"/>
  <c r="F10"/>
  <c r="F11"/>
  <c r="F3"/>
  <c r="G4" s="1"/>
  <c r="H10" l="1"/>
</calcChain>
</file>

<file path=xl/sharedStrings.xml><?xml version="1.0" encoding="utf-8"?>
<sst xmlns="http://schemas.openxmlformats.org/spreadsheetml/2006/main" count="20" uniqueCount="15">
  <si>
    <t>Przewidywany przychód</t>
  </si>
  <si>
    <t>Założony przychód</t>
  </si>
  <si>
    <t>Kampania internetowa</t>
  </si>
  <si>
    <t>Bilbordy</t>
  </si>
  <si>
    <t>Budżet</t>
  </si>
  <si>
    <t>Przewidywany przychód z kampanii</t>
  </si>
  <si>
    <t>Odchylenie standardowe</t>
  </si>
  <si>
    <t>Założony zysk</t>
  </si>
  <si>
    <t>Przewidywany zysk</t>
  </si>
  <si>
    <t>Przewidywany poziom satysfakcji</t>
  </si>
  <si>
    <t>Średni poziom satysfakcji</t>
  </si>
  <si>
    <t>Ocena ryzyka</t>
  </si>
  <si>
    <t>Przewidywany poziom niezadowolenia</t>
  </si>
  <si>
    <t>Prawdopodobieństwo sukcesu</t>
  </si>
  <si>
    <t>Ogłoszenia w mediach</t>
  </si>
</sst>
</file>

<file path=xl/styles.xml><?xml version="1.0" encoding="utf-8"?>
<styleSheet xmlns="http://schemas.openxmlformats.org/spreadsheetml/2006/main">
  <numFmts count="4">
    <numFmt numFmtId="5" formatCode="#,##0\ &quot;zł&quot;;\-#,##0\ &quot;zł&quot;"/>
    <numFmt numFmtId="44" formatCode="_-* #,##0.00\ &quot;zł&quot;_-;\-* #,##0.00\ &quot;zł&quot;_-;_-* &quot;-&quot;??\ &quot;zł&quot;_-;_-@_-"/>
    <numFmt numFmtId="164" formatCode="#,##0\ &quot;zł&quot;"/>
    <numFmt numFmtId="165" formatCode="_-* #,##0\ &quot;zł&quot;_-;\-* #,##0\ &quot;zł&quot;_-;_-* &quot;-&quot;??\ &quot;zł&quot;_-;_-@_-"/>
  </numFmts>
  <fonts count="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9" fontId="0" fillId="0" borderId="1" xfId="0" applyNumberFormat="1" applyBorder="1"/>
    <xf numFmtId="0" fontId="2" fillId="0" borderId="0" xfId="0" applyFont="1" applyAlignment="1">
      <alignment vertical="center"/>
    </xf>
    <xf numFmtId="165" fontId="0" fillId="0" borderId="1" xfId="1" applyNumberFormat="1" applyFont="1" applyBorder="1"/>
    <xf numFmtId="165" fontId="0" fillId="0" borderId="2" xfId="1" applyNumberFormat="1" applyFont="1" applyBorder="1"/>
    <xf numFmtId="165" fontId="0" fillId="0" borderId="3" xfId="1" applyNumberFormat="1" applyFont="1" applyBorder="1"/>
    <xf numFmtId="165" fontId="0" fillId="0" borderId="4" xfId="1" applyNumberFormat="1" applyFont="1" applyBorder="1"/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3" xfId="1" applyNumberFormat="1" applyFont="1" applyBorder="1"/>
    <xf numFmtId="0" fontId="0" fillId="0" borderId="4" xfId="1" applyNumberFormat="1" applyFont="1" applyBorder="1"/>
    <xf numFmtId="0" fontId="0" fillId="0" borderId="2" xfId="1" applyNumberFormat="1" applyFont="1" applyBorder="1"/>
    <xf numFmtId="5" fontId="0" fillId="0" borderId="1" xfId="1" applyNumberFormat="1" applyFont="1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4" xfId="0" applyNumberFormat="1" applyBorder="1"/>
    <xf numFmtId="1" fontId="0" fillId="0" borderId="3" xfId="1" applyNumberFormat="1" applyFont="1" applyBorder="1"/>
    <xf numFmtId="1" fontId="0" fillId="0" borderId="4" xfId="1" applyNumberFormat="1" applyFont="1" applyBorder="1"/>
    <xf numFmtId="1" fontId="0" fillId="0" borderId="2" xfId="1" applyNumberFormat="1" applyFont="1" applyBorder="1"/>
    <xf numFmtId="164" fontId="2" fillId="0" borderId="2" xfId="0" applyNumberFormat="1" applyFont="1" applyBorder="1" applyAlignment="1">
      <alignment vertical="center" textRotation="180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13</xdr:row>
      <xdr:rowOff>123825</xdr:rowOff>
    </xdr:from>
    <xdr:to>
      <xdr:col>9</xdr:col>
      <xdr:colOff>571500</xdr:colOff>
      <xdr:row>18</xdr:row>
      <xdr:rowOff>43948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76275" y="2790825"/>
          <a:ext cx="9658350" cy="8726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13"/>
  <sheetViews>
    <sheetView workbookViewId="0">
      <selection activeCell="H19" sqref="H19"/>
    </sheetView>
  </sheetViews>
  <sheetFormatPr defaultRowHeight="15"/>
  <cols>
    <col min="2" max="2" width="10.85546875" bestFit="1" customWidth="1"/>
    <col min="3" max="3" width="21.5703125" bestFit="1" customWidth="1"/>
    <col min="4" max="4" width="28.5703125" bestFit="1" customWidth="1"/>
    <col min="5" max="5" width="17.5703125" bestFit="1" customWidth="1"/>
    <col min="6" max="6" width="22.7109375" bestFit="1" customWidth="1"/>
    <col min="7" max="7" width="32.85546875" bestFit="1" customWidth="1"/>
    <col min="8" max="8" width="23.5703125" bestFit="1" customWidth="1"/>
  </cols>
  <sheetData>
    <row r="2" spans="2:8">
      <c r="B2" s="2" t="s">
        <v>4</v>
      </c>
      <c r="C2" s="1"/>
      <c r="D2" s="1" t="s">
        <v>13</v>
      </c>
      <c r="E2" s="1" t="s">
        <v>1</v>
      </c>
      <c r="F2" s="1" t="s">
        <v>0</v>
      </c>
      <c r="G2" s="1" t="s">
        <v>5</v>
      </c>
      <c r="H2" s="1" t="s">
        <v>6</v>
      </c>
    </row>
    <row r="3" spans="2:8" ht="15" customHeight="1">
      <c r="B3" s="25">
        <v>20000</v>
      </c>
      <c r="C3" s="2"/>
      <c r="D3" s="5">
        <v>0.75</v>
      </c>
      <c r="E3" s="7">
        <v>25000</v>
      </c>
      <c r="F3" s="7">
        <f>E3*D3</f>
        <v>18750</v>
      </c>
      <c r="G3" s="8"/>
      <c r="H3" s="8"/>
    </row>
    <row r="4" spans="2:8">
      <c r="B4" s="26"/>
      <c r="C4" s="3" t="s">
        <v>2</v>
      </c>
      <c r="D4" s="5">
        <v>0.15</v>
      </c>
      <c r="E4" s="7">
        <v>20000</v>
      </c>
      <c r="F4" s="7">
        <f t="shared" ref="F4:F11" si="0">E4*D4</f>
        <v>3000</v>
      </c>
      <c r="G4" s="9">
        <f>F3+F4+F5</f>
        <v>23250</v>
      </c>
      <c r="H4" s="9">
        <f>STDEV(F3:F5)</f>
        <v>9555.7574268081971</v>
      </c>
    </row>
    <row r="5" spans="2:8">
      <c r="B5" s="26"/>
      <c r="C5" s="4"/>
      <c r="D5" s="5">
        <v>0.1</v>
      </c>
      <c r="E5" s="7">
        <v>15000</v>
      </c>
      <c r="F5" s="7">
        <f t="shared" si="0"/>
        <v>1500</v>
      </c>
      <c r="G5" s="10"/>
      <c r="H5" s="10"/>
    </row>
    <row r="6" spans="2:8">
      <c r="B6" s="26"/>
      <c r="C6" s="2"/>
      <c r="D6" s="5">
        <v>0.15</v>
      </c>
      <c r="E6" s="7">
        <v>25000</v>
      </c>
      <c r="F6" s="7">
        <f t="shared" si="0"/>
        <v>3750</v>
      </c>
      <c r="G6" s="8"/>
      <c r="H6" s="8"/>
    </row>
    <row r="7" spans="2:8">
      <c r="B7" s="26"/>
      <c r="C7" s="3" t="s">
        <v>14</v>
      </c>
      <c r="D7" s="5">
        <v>0.75</v>
      </c>
      <c r="E7" s="7">
        <v>20000</v>
      </c>
      <c r="F7" s="7">
        <f t="shared" si="0"/>
        <v>15000</v>
      </c>
      <c r="G7" s="9">
        <f>F6+F7+F8</f>
        <v>20250</v>
      </c>
      <c r="H7" s="9">
        <f>STDEV(F6:F8)</f>
        <v>7232.7380707447164</v>
      </c>
    </row>
    <row r="8" spans="2:8">
      <c r="B8" s="26"/>
      <c r="C8" s="4"/>
      <c r="D8" s="5">
        <v>0.1</v>
      </c>
      <c r="E8" s="7">
        <v>15000</v>
      </c>
      <c r="F8" s="7">
        <f t="shared" si="0"/>
        <v>1500</v>
      </c>
      <c r="G8" s="10"/>
      <c r="H8" s="10"/>
    </row>
    <row r="9" spans="2:8">
      <c r="B9" s="26"/>
      <c r="C9" s="2"/>
      <c r="D9" s="5">
        <v>0.75</v>
      </c>
      <c r="E9" s="7">
        <v>40000</v>
      </c>
      <c r="F9" s="7">
        <f t="shared" si="0"/>
        <v>30000</v>
      </c>
      <c r="G9" s="8"/>
      <c r="H9" s="8"/>
    </row>
    <row r="10" spans="2:8">
      <c r="B10" s="26"/>
      <c r="C10" s="3" t="s">
        <v>3</v>
      </c>
      <c r="D10" s="5">
        <v>0.1</v>
      </c>
      <c r="E10" s="7">
        <v>20000</v>
      </c>
      <c r="F10" s="7">
        <f t="shared" si="0"/>
        <v>2000</v>
      </c>
      <c r="G10" s="9">
        <f>F9+F10+F11</f>
        <v>34250</v>
      </c>
      <c r="H10" s="9">
        <f>STDEV(F9:F11)</f>
        <v>16094.124186588513</v>
      </c>
    </row>
    <row r="11" spans="2:8">
      <c r="B11" s="27"/>
      <c r="C11" s="4"/>
      <c r="D11" s="5">
        <v>0.15</v>
      </c>
      <c r="E11" s="7">
        <v>15000</v>
      </c>
      <c r="F11" s="7">
        <f t="shared" si="0"/>
        <v>2250</v>
      </c>
      <c r="G11" s="10"/>
      <c r="H11" s="10"/>
    </row>
    <row r="12" spans="2:8" ht="26.25">
      <c r="B12" s="6"/>
    </row>
    <row r="13" spans="2:8" ht="26.25">
      <c r="B13" s="6"/>
    </row>
  </sheetData>
  <mergeCells count="1">
    <mergeCell ref="B3:B11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7"/>
  <sheetViews>
    <sheetView tabSelected="1" workbookViewId="0">
      <selection activeCell="G24" sqref="G24"/>
    </sheetView>
  </sheetViews>
  <sheetFormatPr defaultRowHeight="15"/>
  <cols>
    <col min="3" max="3" width="21.5703125" bestFit="1" customWidth="1"/>
    <col min="4" max="4" width="21.7109375" customWidth="1"/>
    <col min="5" max="5" width="12.5703125" customWidth="1"/>
    <col min="6" max="6" width="15.140625" customWidth="1"/>
    <col min="7" max="7" width="19.42578125" customWidth="1"/>
    <col min="8" max="8" width="23" customWidth="1"/>
    <col min="9" max="9" width="14.7109375" customWidth="1"/>
  </cols>
  <sheetData>
    <row r="2" spans="2:10" s="14" customFormat="1" ht="30">
      <c r="B2" s="11" t="s">
        <v>4</v>
      </c>
      <c r="C2" s="12"/>
      <c r="D2" s="12" t="s">
        <v>13</v>
      </c>
      <c r="E2" s="12" t="s">
        <v>7</v>
      </c>
      <c r="F2" s="12" t="s">
        <v>8</v>
      </c>
      <c r="G2" s="12" t="s">
        <v>9</v>
      </c>
      <c r="H2" s="12" t="s">
        <v>12</v>
      </c>
      <c r="I2" s="12" t="s">
        <v>10</v>
      </c>
      <c r="J2" s="13" t="s">
        <v>11</v>
      </c>
    </row>
    <row r="3" spans="2:10">
      <c r="B3" s="25">
        <v>20000</v>
      </c>
      <c r="C3" s="2"/>
      <c r="D3" s="5">
        <v>0.75</v>
      </c>
      <c r="E3" s="18">
        <v>5000</v>
      </c>
      <c r="F3" s="18">
        <f>E3*D3</f>
        <v>3750</v>
      </c>
      <c r="G3" s="8"/>
      <c r="H3" s="8"/>
      <c r="I3" s="8"/>
      <c r="J3" s="19"/>
    </row>
    <row r="4" spans="2:10">
      <c r="B4" s="26"/>
      <c r="C4" s="3" t="s">
        <v>2</v>
      </c>
      <c r="D4" s="5">
        <v>0.15</v>
      </c>
      <c r="E4" s="18">
        <v>0</v>
      </c>
      <c r="F4" s="18">
        <f t="shared" ref="F4:F11" si="0">E4*D4</f>
        <v>0</v>
      </c>
      <c r="G4" s="15">
        <f>F3+F4</f>
        <v>3750</v>
      </c>
      <c r="H4" s="22">
        <f>F5</f>
        <v>-500</v>
      </c>
      <c r="I4" s="15">
        <f>AVERAGE(G4:H4)</f>
        <v>1625</v>
      </c>
      <c r="J4" s="20">
        <f>((2*G4)/(G4-H4))-1</f>
        <v>0.76470588235294112</v>
      </c>
    </row>
    <row r="5" spans="2:10">
      <c r="B5" s="26"/>
      <c r="C5" s="4"/>
      <c r="D5" s="5">
        <v>0.1</v>
      </c>
      <c r="E5" s="18">
        <v>-5000</v>
      </c>
      <c r="F5" s="18">
        <f t="shared" si="0"/>
        <v>-500</v>
      </c>
      <c r="G5" s="16"/>
      <c r="H5" s="23"/>
      <c r="I5" s="16"/>
      <c r="J5" s="21"/>
    </row>
    <row r="6" spans="2:10">
      <c r="B6" s="26"/>
      <c r="C6" s="2"/>
      <c r="D6" s="5">
        <v>0.15</v>
      </c>
      <c r="E6" s="18">
        <v>5000</v>
      </c>
      <c r="F6" s="18">
        <f t="shared" si="0"/>
        <v>750</v>
      </c>
      <c r="G6" s="17"/>
      <c r="H6" s="24"/>
      <c r="I6" s="17"/>
      <c r="J6" s="19"/>
    </row>
    <row r="7" spans="2:10">
      <c r="B7" s="26"/>
      <c r="C7" s="3" t="s">
        <v>14</v>
      </c>
      <c r="D7" s="5">
        <v>0.75</v>
      </c>
      <c r="E7" s="18">
        <v>0</v>
      </c>
      <c r="F7" s="18">
        <f t="shared" si="0"/>
        <v>0</v>
      </c>
      <c r="G7" s="15">
        <f>F6+F7</f>
        <v>750</v>
      </c>
      <c r="H7" s="22">
        <f>F8</f>
        <v>-500</v>
      </c>
      <c r="I7" s="15">
        <f>AVERAGE(G7:H7)</f>
        <v>125</v>
      </c>
      <c r="J7" s="20">
        <f>(2*G7)/(G7-H7)-1</f>
        <v>0.19999999999999996</v>
      </c>
    </row>
    <row r="8" spans="2:10">
      <c r="B8" s="26"/>
      <c r="C8" s="4"/>
      <c r="D8" s="5">
        <v>0.1</v>
      </c>
      <c r="E8" s="18">
        <v>-5000</v>
      </c>
      <c r="F8" s="18">
        <f t="shared" si="0"/>
        <v>-500</v>
      </c>
      <c r="G8" s="16"/>
      <c r="H8" s="23"/>
      <c r="I8" s="16"/>
      <c r="J8" s="21"/>
    </row>
    <row r="9" spans="2:10">
      <c r="B9" s="26"/>
      <c r="C9" s="2"/>
      <c r="D9" s="5">
        <v>0.75</v>
      </c>
      <c r="E9" s="18">
        <v>20000</v>
      </c>
      <c r="F9" s="18">
        <f t="shared" si="0"/>
        <v>15000</v>
      </c>
      <c r="G9" s="17"/>
      <c r="H9" s="24"/>
      <c r="I9" s="17"/>
      <c r="J9" s="20"/>
    </row>
    <row r="10" spans="2:10">
      <c r="B10" s="26"/>
      <c r="C10" s="3" t="s">
        <v>3</v>
      </c>
      <c r="D10" s="5">
        <v>0.1</v>
      </c>
      <c r="E10" s="18">
        <v>0</v>
      </c>
      <c r="F10" s="18">
        <f t="shared" si="0"/>
        <v>0</v>
      </c>
      <c r="G10" s="15">
        <f>F9+F10</f>
        <v>15000</v>
      </c>
      <c r="H10" s="22">
        <f>F11</f>
        <v>-750</v>
      </c>
      <c r="I10" s="15">
        <f>AVERAGE(G10:H10)</f>
        <v>7125</v>
      </c>
      <c r="J10" s="20">
        <f>(2*G10)/(G10-H10)-1</f>
        <v>0.90476190476190466</v>
      </c>
    </row>
    <row r="11" spans="2:10">
      <c r="B11" s="27"/>
      <c r="C11" s="4"/>
      <c r="D11" s="5">
        <v>0.15</v>
      </c>
      <c r="E11" s="18">
        <v>-5000</v>
      </c>
      <c r="F11" s="18">
        <f t="shared" si="0"/>
        <v>-750</v>
      </c>
      <c r="G11" s="10"/>
      <c r="H11" s="10"/>
      <c r="I11" s="10"/>
      <c r="J11" s="4"/>
    </row>
    <row r="17" spans="10:10">
      <c r="J17" s="20"/>
    </row>
  </sheetData>
  <mergeCells count="1">
    <mergeCell ref="B3:B11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Simple Risk Management</vt:lpstr>
      <vt:lpstr>Satisfaction Levels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Szelor</dc:creator>
  <cp:lastModifiedBy>Szelor</cp:lastModifiedBy>
  <dcterms:created xsi:type="dcterms:W3CDTF">2011-04-22T09:50:13Z</dcterms:created>
  <dcterms:modified xsi:type="dcterms:W3CDTF">2011-10-26T07:32:44Z</dcterms:modified>
</cp:coreProperties>
</file>