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2"/>
  </bookViews>
  <sheets>
    <sheet name="Linear" sheetId="4" r:id="rId1"/>
    <sheet name="Arkusz1" sheetId="1" r:id="rId2"/>
    <sheet name="Arkusz2" sheetId="2" r:id="rId3"/>
    <sheet name="Arkusz3" sheetId="3" r:id="rId4"/>
  </sheets>
  <externalReferences>
    <externalReference r:id="rId5"/>
  </externalReferences>
  <definedNames>
    <definedName name="Threshold">#REF!</definedName>
    <definedName name="Threshold_0">#REF!</definedName>
  </definedNames>
  <calcPr calcId="145621"/>
</workbook>
</file>

<file path=xl/calcChain.xml><?xml version="1.0" encoding="utf-8"?>
<calcChain xmlns="http://schemas.openxmlformats.org/spreadsheetml/2006/main">
  <c r="H13" i="2" l="1"/>
  <c r="H2" i="2"/>
  <c r="H3" i="2"/>
  <c r="H4" i="2"/>
  <c r="H5" i="2"/>
  <c r="H6" i="2"/>
  <c r="H7" i="2"/>
  <c r="H8" i="2"/>
  <c r="H9" i="2"/>
  <c r="H10" i="2"/>
  <c r="H11" i="2"/>
  <c r="F2" i="2"/>
  <c r="F3" i="2"/>
  <c r="F4" i="2"/>
  <c r="F5" i="2"/>
  <c r="F6" i="2"/>
  <c r="F7" i="2"/>
  <c r="F8" i="2"/>
  <c r="F9" i="2"/>
  <c r="F10" i="2"/>
  <c r="F11" i="2"/>
  <c r="D3" i="2"/>
  <c r="D4" i="2"/>
  <c r="D5" i="2"/>
  <c r="D6" i="2"/>
  <c r="D7" i="2"/>
  <c r="D8" i="2"/>
  <c r="D9" i="2"/>
  <c r="D10" i="2"/>
  <c r="D11" i="2"/>
  <c r="D2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D13" i="2" l="1"/>
  <c r="F13" i="2"/>
</calcChain>
</file>

<file path=xl/sharedStrings.xml><?xml version="1.0" encoding="utf-8"?>
<sst xmlns="http://schemas.openxmlformats.org/spreadsheetml/2006/main" count="189" uniqueCount="68">
  <si>
    <t>FirstName</t>
  </si>
  <si>
    <t>LastName</t>
  </si>
  <si>
    <t>Cole</t>
  </si>
  <si>
    <t>Watson</t>
  </si>
  <si>
    <t>Rachael</t>
  </si>
  <si>
    <t>Martinez</t>
  </si>
  <si>
    <t>Sydney</t>
  </si>
  <si>
    <t>Wright</t>
  </si>
  <si>
    <t>Ruben</t>
  </si>
  <si>
    <t>Prasad</t>
  </si>
  <si>
    <t>Christy</t>
  </si>
  <si>
    <t>Zhu</t>
  </si>
  <si>
    <t>Colin</t>
  </si>
  <si>
    <t>Anand</t>
  </si>
  <si>
    <t>Albert</t>
  </si>
  <si>
    <t>Alvarez</t>
  </si>
  <si>
    <t>Julio</t>
  </si>
  <si>
    <t>Ruiz</t>
  </si>
  <si>
    <t>Curtis</t>
  </si>
  <si>
    <t>Lu</t>
  </si>
  <si>
    <t>Edward</t>
  </si>
  <si>
    <t>Brown</t>
  </si>
  <si>
    <t>Emma</t>
  </si>
  <si>
    <t>Brad</t>
  </si>
  <si>
    <t>Deng</t>
  </si>
  <si>
    <t>Martha</t>
  </si>
  <si>
    <t>Xu</t>
  </si>
  <si>
    <t>Katrina</t>
  </si>
  <si>
    <t>Raji</t>
  </si>
  <si>
    <t>Courtney</t>
  </si>
  <si>
    <t>Edwards</t>
  </si>
  <si>
    <t>Abigail</t>
  </si>
  <si>
    <t>Henderson</t>
  </si>
  <si>
    <t>Rogers</t>
  </si>
  <si>
    <t>Latasha</t>
  </si>
  <si>
    <t>Alonso</t>
  </si>
  <si>
    <t>Warren</t>
  </si>
  <si>
    <t>Jai</t>
  </si>
  <si>
    <t>Jonathon</t>
  </si>
  <si>
    <t>Gutierrez</t>
  </si>
  <si>
    <t>PredictedLR</t>
  </si>
  <si>
    <t>PredictedNN</t>
  </si>
  <si>
    <t>TotalAmount</t>
  </si>
  <si>
    <t>Blake</t>
  </si>
  <si>
    <t>Chloe</t>
  </si>
  <si>
    <t>Gabrielle</t>
  </si>
  <si>
    <t>Isabella</t>
  </si>
  <si>
    <t>Jennifer</t>
  </si>
  <si>
    <t>Julia</t>
  </si>
  <si>
    <t>Jose</t>
  </si>
  <si>
    <t>Luke</t>
  </si>
  <si>
    <t>Marcus</t>
  </si>
  <si>
    <t>Robert</t>
  </si>
  <si>
    <t>LR Diff</t>
  </si>
  <si>
    <t>NN Diff</t>
  </si>
  <si>
    <t>PredictedSmartNN</t>
  </si>
  <si>
    <t>SmartNN Diff</t>
  </si>
  <si>
    <t>Ratio</t>
  </si>
  <si>
    <t>Avg</t>
  </si>
  <si>
    <t>ContinuousX</t>
  </si>
  <si>
    <t>ContinuousY</t>
  </si>
  <si>
    <t>RangeX</t>
  </si>
  <si>
    <t>RangeY</t>
  </si>
  <si>
    <t>Shape</t>
  </si>
  <si>
    <t>0-1</t>
  </si>
  <si>
    <t>Plus</t>
  </si>
  <si>
    <t>1-2</t>
  </si>
  <si>
    <t>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</si>
</sst>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8"/>
      <color theme="3"/>
      <name val="Cambria"/>
      <family val="2"/>
      <scheme val="major"/>
    </font>
  </fonts>
  <fills count="23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9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5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5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5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5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1" applyNumberFormat="0" applyFill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0" borderId="0"/>
    <xf numFmtId="0" fontId="9" fillId="0" borderId="0"/>
    <xf numFmtId="0" fontId="9" fillId="0" borderId="0"/>
    <xf numFmtId="0" fontId="10" fillId="0" borderId="0" applyNumberForma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0" borderId="0" xfId="0" applyFont="1"/>
    <xf numFmtId="0" fontId="3" fillId="0" borderId="0" xfId="2"/>
    <xf numFmtId="0" fontId="4" fillId="0" borderId="0" xfId="2" applyFont="1"/>
    <xf numFmtId="0" fontId="3" fillId="2" borderId="2" xfId="2" applyFont="1" applyFill="1" applyBorder="1"/>
    <xf numFmtId="0" fontId="3" fillId="2" borderId="2" xfId="2" quotePrefix="1" applyFont="1" applyFill="1" applyBorder="1"/>
    <xf numFmtId="0" fontId="3" fillId="3" borderId="3" xfId="2" applyFont="1" applyFill="1" applyBorder="1"/>
    <xf numFmtId="0" fontId="3" fillId="3" borderId="3" xfId="2" quotePrefix="1" applyFont="1" applyFill="1" applyBorder="1"/>
    <xf numFmtId="0" fontId="3" fillId="2" borderId="3" xfId="2" applyFont="1" applyFill="1" applyBorder="1"/>
    <xf numFmtId="0" fontId="3" fillId="2" borderId="3" xfId="2" quotePrefix="1" applyFont="1" applyFill="1" applyBorder="1"/>
    <xf numFmtId="0" fontId="3" fillId="3" borderId="4" xfId="2" applyFont="1" applyFill="1" applyBorder="1"/>
    <xf numFmtId="0" fontId="3" fillId="3" borderId="4" xfId="2" quotePrefix="1" applyFont="1" applyFill="1" applyBorder="1"/>
    <xf numFmtId="0" fontId="3" fillId="0" borderId="0" xfId="2" quotePrefix="1"/>
    <xf numFmtId="0" fontId="3" fillId="0" borderId="0" xfId="2" applyBorder="1"/>
    <xf numFmtId="0" fontId="3" fillId="0" borderId="0" xfId="2" quotePrefix="1" applyBorder="1"/>
  </cellXfs>
  <cellStyles count="29">
    <cellStyle name="Accent1 - 20%" xfId="3"/>
    <cellStyle name="Accent1 - 40%" xfId="4"/>
    <cellStyle name="Accent1 - 60%" xfId="5"/>
    <cellStyle name="Accent2 - 20%" xfId="6"/>
    <cellStyle name="Accent2 - 40%" xfId="7"/>
    <cellStyle name="Accent2 - 60%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DM_Heading 1" xfId="21"/>
    <cellStyle name="Emphasis 1" xfId="22"/>
    <cellStyle name="Emphasis 2" xfId="23"/>
    <cellStyle name="Emphasis 3" xfId="24"/>
    <cellStyle name="Normalny" xfId="0" builtinId="0"/>
    <cellStyle name="Normalny 2" xfId="2"/>
    <cellStyle name="Normalny 3" xfId="25"/>
    <cellStyle name="Normalny 4" xfId="26"/>
    <cellStyle name="Normalny 5" xfId="27"/>
    <cellStyle name="Procentowy" xfId="1" builtinId="5"/>
    <cellStyle name="Sheet Title" xfId="28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48866936558062E-2"/>
          <c:y val="1.9430502841821042E-2"/>
          <c:w val="0.73881239054768733"/>
          <c:h val="0.89548348722596682"/>
        </c:manualLayout>
      </c:layout>
      <c:scatterChart>
        <c:scatterStyle val="lineMarker"/>
        <c:varyColors val="0"/>
        <c:ser>
          <c:idx val="0"/>
          <c:order val="0"/>
          <c:tx>
            <c:v>Plus Points</c:v>
          </c:tx>
          <c:spPr>
            <a:ln w="66675">
              <a:noFill/>
            </a:ln>
          </c:spPr>
          <c:marker>
            <c:symbol val="plus"/>
            <c:size val="13"/>
          </c:marker>
          <c:xVal>
            <c:numRef>
              <c:f>Linear!$A$3:$A$18</c:f>
              <c:numCache>
                <c:formatCode>General</c:formatCode>
                <c:ptCount val="16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0.55000000000000004</c:v>
                </c:pt>
                <c:pt idx="5">
                  <c:v>0.45</c:v>
                </c:pt>
                <c:pt idx="6">
                  <c:v>0.35</c:v>
                </c:pt>
                <c:pt idx="7">
                  <c:v>0.47</c:v>
                </c:pt>
                <c:pt idx="8">
                  <c:v>1.5</c:v>
                </c:pt>
                <c:pt idx="9">
                  <c:v>1.6</c:v>
                </c:pt>
                <c:pt idx="10">
                  <c:v>1.7</c:v>
                </c:pt>
                <c:pt idx="11">
                  <c:v>1.65</c:v>
                </c:pt>
                <c:pt idx="12">
                  <c:v>1.66</c:v>
                </c:pt>
                <c:pt idx="13">
                  <c:v>1.69</c:v>
                </c:pt>
                <c:pt idx="14">
                  <c:v>1.57</c:v>
                </c:pt>
                <c:pt idx="15">
                  <c:v>1.62</c:v>
                </c:pt>
              </c:numCache>
            </c:numRef>
          </c:xVal>
          <c:yVal>
            <c:numRef>
              <c:f>Linear!$B$3:$B$18</c:f>
              <c:numCache>
                <c:formatCode>General</c:formatCode>
                <c:ptCount val="16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0.35</c:v>
                </c:pt>
                <c:pt idx="5">
                  <c:v>0.45</c:v>
                </c:pt>
                <c:pt idx="6">
                  <c:v>0.7</c:v>
                </c:pt>
                <c:pt idx="7">
                  <c:v>0.6</c:v>
                </c:pt>
                <c:pt idx="8">
                  <c:v>1.42</c:v>
                </c:pt>
                <c:pt idx="9">
                  <c:v>1.44</c:v>
                </c:pt>
                <c:pt idx="10">
                  <c:v>1.55</c:v>
                </c:pt>
                <c:pt idx="11">
                  <c:v>1.37</c:v>
                </c:pt>
                <c:pt idx="12">
                  <c:v>1.48</c:v>
                </c:pt>
                <c:pt idx="13">
                  <c:v>1.53</c:v>
                </c:pt>
                <c:pt idx="14">
                  <c:v>1.49</c:v>
                </c:pt>
                <c:pt idx="15">
                  <c:v>1.51</c:v>
                </c:pt>
              </c:numCache>
            </c:numRef>
          </c:yVal>
          <c:smooth val="0"/>
        </c:ser>
        <c:ser>
          <c:idx val="1"/>
          <c:order val="1"/>
          <c:tx>
            <c:v>Square Points</c:v>
          </c:tx>
          <c:spPr>
            <a:ln w="66675">
              <a:noFill/>
            </a:ln>
          </c:spPr>
          <c:xVal>
            <c:numRef>
              <c:f>Linear!$A$19:$A$42</c:f>
              <c:numCache>
                <c:formatCode>General</c:formatCode>
                <c:ptCount val="24"/>
                <c:pt idx="0">
                  <c:v>1.33</c:v>
                </c:pt>
                <c:pt idx="1">
                  <c:v>1.44</c:v>
                </c:pt>
                <c:pt idx="2">
                  <c:v>1.55</c:v>
                </c:pt>
                <c:pt idx="3">
                  <c:v>1.37</c:v>
                </c:pt>
                <c:pt idx="4">
                  <c:v>1.48</c:v>
                </c:pt>
                <c:pt idx="5">
                  <c:v>1.53</c:v>
                </c:pt>
                <c:pt idx="6">
                  <c:v>1.49</c:v>
                </c:pt>
                <c:pt idx="7">
                  <c:v>1.51</c:v>
                </c:pt>
                <c:pt idx="8">
                  <c:v>0.3</c:v>
                </c:pt>
                <c:pt idx="9">
                  <c:v>0.4</c:v>
                </c:pt>
                <c:pt idx="10">
                  <c:v>0.5</c:v>
                </c:pt>
                <c:pt idx="11">
                  <c:v>0.6</c:v>
                </c:pt>
                <c:pt idx="12">
                  <c:v>0.35</c:v>
                </c:pt>
                <c:pt idx="13">
                  <c:v>0.45</c:v>
                </c:pt>
                <c:pt idx="14">
                  <c:v>0.7</c:v>
                </c:pt>
                <c:pt idx="15">
                  <c:v>0.6</c:v>
                </c:pt>
                <c:pt idx="16">
                  <c:v>0.35</c:v>
                </c:pt>
                <c:pt idx="17">
                  <c:v>0.45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0.4</c:v>
                </c:pt>
                <c:pt idx="21">
                  <c:v>0.5</c:v>
                </c:pt>
                <c:pt idx="22">
                  <c:v>0.75</c:v>
                </c:pt>
                <c:pt idx="23">
                  <c:v>0.65</c:v>
                </c:pt>
              </c:numCache>
            </c:numRef>
          </c:xVal>
          <c:yVal>
            <c:numRef>
              <c:f>Linear!$B$19:$B$42</c:f>
              <c:numCache>
                <c:formatCode>General</c:formatCode>
                <c:ptCount val="24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0.55000000000000004</c:v>
                </c:pt>
                <c:pt idx="5">
                  <c:v>0.45</c:v>
                </c:pt>
                <c:pt idx="6">
                  <c:v>0.35</c:v>
                </c:pt>
                <c:pt idx="7">
                  <c:v>0.47</c:v>
                </c:pt>
                <c:pt idx="8">
                  <c:v>1.33</c:v>
                </c:pt>
                <c:pt idx="9">
                  <c:v>1.44</c:v>
                </c:pt>
                <c:pt idx="10">
                  <c:v>1.55</c:v>
                </c:pt>
                <c:pt idx="11">
                  <c:v>1.37</c:v>
                </c:pt>
                <c:pt idx="12">
                  <c:v>1.48</c:v>
                </c:pt>
                <c:pt idx="13">
                  <c:v>1.53</c:v>
                </c:pt>
                <c:pt idx="14">
                  <c:v>1.49</c:v>
                </c:pt>
                <c:pt idx="15">
                  <c:v>1.51</c:v>
                </c:pt>
                <c:pt idx="16">
                  <c:v>1.33</c:v>
                </c:pt>
                <c:pt idx="17">
                  <c:v>1.44</c:v>
                </c:pt>
                <c:pt idx="18">
                  <c:v>1.55</c:v>
                </c:pt>
                <c:pt idx="19">
                  <c:v>1.37</c:v>
                </c:pt>
                <c:pt idx="20">
                  <c:v>1.48</c:v>
                </c:pt>
                <c:pt idx="21">
                  <c:v>1.53</c:v>
                </c:pt>
                <c:pt idx="22">
                  <c:v>1.49</c:v>
                </c:pt>
                <c:pt idx="23">
                  <c:v>1.51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14368"/>
        <c:axId val="140715904"/>
      </c:scatterChart>
      <c:valAx>
        <c:axId val="140714368"/>
        <c:scaling>
          <c:orientation val="minMax"/>
          <c:max val="2"/>
          <c:min val="0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40715904"/>
        <c:crosses val="autoZero"/>
        <c:crossBetween val="midCat"/>
        <c:majorUnit val="1"/>
        <c:minorUnit val="4.0000000000000022E-2"/>
      </c:valAx>
      <c:valAx>
        <c:axId val="140715904"/>
        <c:scaling>
          <c:orientation val="minMax"/>
          <c:max val="2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40714368"/>
        <c:crosses val="autoZero"/>
        <c:crossBetween val="midCat"/>
        <c:majorUnit val="1"/>
        <c:minorUnit val="4.0000000000000022E-2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333374</xdr:colOff>
      <xdr:row>3</xdr:row>
      <xdr:rowOff>57150</xdr:rowOff>
    </xdr:from>
    <xdr:to>
      <xdr:col>15</xdr:col>
      <xdr:colOff>209549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lor\Documents\Helion\Eksploracja%20danych\DataMining\Chapter09\Proble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ssboard"/>
      <sheetName val="Linear"/>
      <sheetName val="Arkusz2"/>
      <sheetName val="Arkusz3"/>
    </sheetNames>
    <sheetDataSet>
      <sheetData sheetId="0" refreshError="1"/>
      <sheetData sheetId="1">
        <row r="3">
          <cell r="A3">
            <v>0.3</v>
          </cell>
          <cell r="B3">
            <v>0.3</v>
          </cell>
        </row>
        <row r="4">
          <cell r="A4">
            <v>0.4</v>
          </cell>
          <cell r="B4">
            <v>0.4</v>
          </cell>
        </row>
        <row r="5">
          <cell r="A5">
            <v>0.5</v>
          </cell>
          <cell r="B5">
            <v>0.5</v>
          </cell>
        </row>
        <row r="6">
          <cell r="A6">
            <v>0.6</v>
          </cell>
          <cell r="B6">
            <v>0.6</v>
          </cell>
        </row>
        <row r="7">
          <cell r="A7">
            <v>0.55000000000000004</v>
          </cell>
          <cell r="B7">
            <v>0.35</v>
          </cell>
        </row>
        <row r="8">
          <cell r="A8">
            <v>0.45</v>
          </cell>
          <cell r="B8">
            <v>0.45</v>
          </cell>
        </row>
        <row r="9">
          <cell r="A9">
            <v>0.35</v>
          </cell>
          <cell r="B9">
            <v>0.7</v>
          </cell>
        </row>
        <row r="10">
          <cell r="A10">
            <v>0.47</v>
          </cell>
          <cell r="B10">
            <v>0.6</v>
          </cell>
        </row>
        <row r="11">
          <cell r="A11">
            <v>1.5</v>
          </cell>
          <cell r="B11">
            <v>1.42</v>
          </cell>
        </row>
        <row r="12">
          <cell r="A12">
            <v>1.6</v>
          </cell>
          <cell r="B12">
            <v>1.44</v>
          </cell>
        </row>
        <row r="13">
          <cell r="A13">
            <v>1.7</v>
          </cell>
          <cell r="B13">
            <v>1.55</v>
          </cell>
        </row>
        <row r="14">
          <cell r="A14">
            <v>1.65</v>
          </cell>
          <cell r="B14">
            <v>1.37</v>
          </cell>
        </row>
        <row r="15">
          <cell r="A15">
            <v>1.66</v>
          </cell>
          <cell r="B15">
            <v>1.48</v>
          </cell>
        </row>
        <row r="16">
          <cell r="A16">
            <v>1.69</v>
          </cell>
          <cell r="B16">
            <v>1.53</v>
          </cell>
        </row>
        <row r="17">
          <cell r="A17">
            <v>1.57</v>
          </cell>
          <cell r="B17">
            <v>1.49</v>
          </cell>
        </row>
        <row r="18">
          <cell r="A18">
            <v>1.62</v>
          </cell>
          <cell r="B18">
            <v>1.51</v>
          </cell>
        </row>
        <row r="19">
          <cell r="A19">
            <v>1.33</v>
          </cell>
          <cell r="B19">
            <v>0.3</v>
          </cell>
        </row>
        <row r="20">
          <cell r="A20">
            <v>1.44</v>
          </cell>
          <cell r="B20">
            <v>0.4</v>
          </cell>
        </row>
        <row r="21">
          <cell r="A21">
            <v>1.55</v>
          </cell>
          <cell r="B21">
            <v>0.5</v>
          </cell>
        </row>
        <row r="22">
          <cell r="A22">
            <v>1.37</v>
          </cell>
          <cell r="B22">
            <v>0.6</v>
          </cell>
        </row>
        <row r="23">
          <cell r="A23">
            <v>1.48</v>
          </cell>
          <cell r="B23">
            <v>0.55000000000000004</v>
          </cell>
        </row>
        <row r="24">
          <cell r="A24">
            <v>1.53</v>
          </cell>
          <cell r="B24">
            <v>0.45</v>
          </cell>
        </row>
        <row r="25">
          <cell r="A25">
            <v>1.49</v>
          </cell>
          <cell r="B25">
            <v>0.35</v>
          </cell>
        </row>
        <row r="26">
          <cell r="A26">
            <v>1.51</v>
          </cell>
          <cell r="B26">
            <v>0.47</v>
          </cell>
        </row>
        <row r="27">
          <cell r="A27">
            <v>0.3</v>
          </cell>
          <cell r="B27">
            <v>1.33</v>
          </cell>
        </row>
        <row r="28">
          <cell r="A28">
            <v>0.4</v>
          </cell>
          <cell r="B28">
            <v>1.44</v>
          </cell>
        </row>
        <row r="29">
          <cell r="A29">
            <v>0.5</v>
          </cell>
          <cell r="B29">
            <v>1.55</v>
          </cell>
        </row>
        <row r="30">
          <cell r="A30">
            <v>0.6</v>
          </cell>
          <cell r="B30">
            <v>1.37</v>
          </cell>
        </row>
        <row r="31">
          <cell r="A31">
            <v>0.35</v>
          </cell>
          <cell r="B31">
            <v>1.48</v>
          </cell>
        </row>
        <row r="32">
          <cell r="A32">
            <v>0.45</v>
          </cell>
          <cell r="B32">
            <v>1.53</v>
          </cell>
        </row>
        <row r="33">
          <cell r="A33">
            <v>0.7</v>
          </cell>
          <cell r="B33">
            <v>1.49</v>
          </cell>
        </row>
        <row r="34">
          <cell r="A34">
            <v>0.6</v>
          </cell>
          <cell r="B34">
            <v>1.51</v>
          </cell>
        </row>
        <row r="35">
          <cell r="A35">
            <v>0.35</v>
          </cell>
          <cell r="B35">
            <v>1.33</v>
          </cell>
        </row>
        <row r="36">
          <cell r="A36">
            <v>0.45</v>
          </cell>
          <cell r="B36">
            <v>1.44</v>
          </cell>
        </row>
        <row r="37">
          <cell r="A37">
            <v>0.55000000000000004</v>
          </cell>
          <cell r="B37">
            <v>1.55</v>
          </cell>
        </row>
        <row r="38">
          <cell r="A38">
            <v>0.65</v>
          </cell>
          <cell r="B38">
            <v>1.37</v>
          </cell>
        </row>
        <row r="39">
          <cell r="A39">
            <v>0.4</v>
          </cell>
          <cell r="B39">
            <v>1.48</v>
          </cell>
        </row>
        <row r="40">
          <cell r="A40">
            <v>0.5</v>
          </cell>
          <cell r="B40">
            <v>1.53</v>
          </cell>
        </row>
        <row r="41">
          <cell r="A41">
            <v>0.75</v>
          </cell>
          <cell r="B41">
            <v>1.49</v>
          </cell>
        </row>
        <row r="42">
          <cell r="A42">
            <v>0.65</v>
          </cell>
          <cell r="B42">
            <v>1.51</v>
          </cell>
        </row>
      </sheetData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3" name="Table1" displayName="Table1" ref="A2:E42" totalsRowShown="0">
  <autoFilter ref="A2:E42"/>
  <tableColumns count="5">
    <tableColumn id="1" name="ContinuousX"/>
    <tableColumn id="2" name="ContinuousY"/>
    <tableColumn id="3" name="RangeX"/>
    <tableColumn id="4" name="RangeY"/>
    <tableColumn id="5" name="Shap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ela1" displayName="Tabela1" ref="A1:E22" totalsRowCount="1">
  <autoFilter ref="A1:E21"/>
  <tableColumns count="5">
    <tableColumn id="1" name="FirstName"/>
    <tableColumn id="2" name="LastName"/>
    <tableColumn id="3" name="PredictedLR"/>
    <tableColumn id="4" name="PredictedNN"/>
    <tableColumn id="5" name="Ratio" totalsRowDxfId="3" dataCellStyle="Procentowy">
      <calculatedColumnFormula>Tabela1[[#This Row],[PredictedNN]]/Tabela1[[#This Row],[PredictedLR]]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H11" totalsRowShown="0">
  <autoFilter ref="A1:H11"/>
  <tableColumns count="8">
    <tableColumn id="1" name="FirstName"/>
    <tableColumn id="2" name="TotalAmount"/>
    <tableColumn id="3" name="PredictedLR"/>
    <tableColumn id="4" name="LR Diff">
      <calculatedColumnFormula>C2-B2</calculatedColumnFormula>
    </tableColumn>
    <tableColumn id="5" name="PredictedNN"/>
    <tableColumn id="6" name="NN Diff" dataDxfId="2">
      <calculatedColumnFormula>Tabela2[[#This Row],[PredictedNN]]-Tabela2[[#This Row],[TotalAmount]]</calculatedColumnFormula>
    </tableColumn>
    <tableColumn id="7" name="PredictedSmartNN"/>
    <tableColumn id="8" name="SmartNN Diff" dataDxfId="1">
      <calculatedColumnFormula>Tabela2[[#This Row],[PredictedSmartNN]]-Tabela2[[#This Row],[TotalAmount]]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2"/>
  <sheetViews>
    <sheetView topLeftCell="A4" workbookViewId="0">
      <selection activeCell="G37" sqref="G37"/>
    </sheetView>
  </sheetViews>
  <sheetFormatPr defaultRowHeight="15" x14ac:dyDescent="0.25"/>
  <cols>
    <col min="1" max="2" width="14.5703125" style="3" bestFit="1" customWidth="1"/>
    <col min="3" max="4" width="9.85546875" style="3" bestFit="1" customWidth="1"/>
    <col min="5" max="5" width="9.140625" style="4"/>
    <col min="6" max="16384" width="9.140625" style="3"/>
  </cols>
  <sheetData>
    <row r="2" spans="1:5" x14ac:dyDescent="0.25">
      <c r="A2" s="3" t="s">
        <v>59</v>
      </c>
      <c r="B2" s="3" t="s">
        <v>60</v>
      </c>
      <c r="C2" s="3" t="s">
        <v>61</v>
      </c>
      <c r="D2" s="3" t="s">
        <v>62</v>
      </c>
      <c r="E2" s="4" t="s">
        <v>63</v>
      </c>
    </row>
    <row r="3" spans="1:5" x14ac:dyDescent="0.25">
      <c r="A3" s="3">
        <v>0.3</v>
      </c>
      <c r="B3" s="3">
        <v>0.3</v>
      </c>
      <c r="C3" s="3" t="s">
        <v>64</v>
      </c>
      <c r="D3" s="3" t="s">
        <v>64</v>
      </c>
      <c r="E3" s="4" t="s">
        <v>65</v>
      </c>
    </row>
    <row r="4" spans="1:5" x14ac:dyDescent="0.25">
      <c r="A4" s="3">
        <v>0.4</v>
      </c>
      <c r="B4" s="3">
        <v>0.4</v>
      </c>
      <c r="C4" s="3" t="s">
        <v>64</v>
      </c>
      <c r="D4" s="3" t="s">
        <v>64</v>
      </c>
      <c r="E4" s="4" t="s">
        <v>65</v>
      </c>
    </row>
    <row r="5" spans="1:5" x14ac:dyDescent="0.25">
      <c r="A5" s="3">
        <v>0.5</v>
      </c>
      <c r="B5" s="3">
        <v>0.5</v>
      </c>
      <c r="C5" s="3" t="s">
        <v>64</v>
      </c>
      <c r="D5" s="3" t="s">
        <v>64</v>
      </c>
      <c r="E5" s="4" t="s">
        <v>65</v>
      </c>
    </row>
    <row r="6" spans="1:5" x14ac:dyDescent="0.25">
      <c r="A6" s="3">
        <v>0.6</v>
      </c>
      <c r="B6" s="3">
        <v>0.6</v>
      </c>
      <c r="C6" s="3" t="s">
        <v>64</v>
      </c>
      <c r="D6" s="3" t="s">
        <v>64</v>
      </c>
      <c r="E6" s="4" t="s">
        <v>65</v>
      </c>
    </row>
    <row r="7" spans="1:5" x14ac:dyDescent="0.25">
      <c r="A7" s="3">
        <v>0.55000000000000004</v>
      </c>
      <c r="B7" s="3">
        <v>0.35</v>
      </c>
      <c r="C7" s="3" t="s">
        <v>64</v>
      </c>
      <c r="D7" s="3" t="s">
        <v>64</v>
      </c>
      <c r="E7" s="4" t="s">
        <v>65</v>
      </c>
    </row>
    <row r="8" spans="1:5" x14ac:dyDescent="0.25">
      <c r="A8" s="3">
        <v>0.45</v>
      </c>
      <c r="B8" s="3">
        <v>0.45</v>
      </c>
      <c r="C8" s="3" t="s">
        <v>64</v>
      </c>
      <c r="D8" s="3" t="s">
        <v>64</v>
      </c>
      <c r="E8" s="4" t="s">
        <v>65</v>
      </c>
    </row>
    <row r="9" spans="1:5" x14ac:dyDescent="0.25">
      <c r="A9" s="3">
        <v>0.35</v>
      </c>
      <c r="B9" s="3">
        <v>0.7</v>
      </c>
      <c r="C9" s="3" t="s">
        <v>64</v>
      </c>
      <c r="D9" s="3" t="s">
        <v>64</v>
      </c>
      <c r="E9" s="4" t="s">
        <v>65</v>
      </c>
    </row>
    <row r="10" spans="1:5" x14ac:dyDescent="0.25">
      <c r="A10" s="3">
        <v>0.47</v>
      </c>
      <c r="B10" s="3">
        <v>0.6</v>
      </c>
      <c r="C10" s="3" t="s">
        <v>64</v>
      </c>
      <c r="D10" s="3" t="s">
        <v>64</v>
      </c>
      <c r="E10" s="4" t="s">
        <v>65</v>
      </c>
    </row>
    <row r="11" spans="1:5" x14ac:dyDescent="0.25">
      <c r="A11" s="5">
        <v>1.5</v>
      </c>
      <c r="B11" s="5">
        <v>1.42</v>
      </c>
      <c r="C11" s="6" t="s">
        <v>66</v>
      </c>
      <c r="D11" s="6" t="s">
        <v>66</v>
      </c>
      <c r="E11" s="4" t="s">
        <v>65</v>
      </c>
    </row>
    <row r="12" spans="1:5" x14ac:dyDescent="0.25">
      <c r="A12" s="7">
        <v>1.6</v>
      </c>
      <c r="B12" s="7">
        <v>1.44</v>
      </c>
      <c r="C12" s="8" t="s">
        <v>66</v>
      </c>
      <c r="D12" s="8" t="s">
        <v>66</v>
      </c>
      <c r="E12" s="4" t="s">
        <v>65</v>
      </c>
    </row>
    <row r="13" spans="1:5" x14ac:dyDescent="0.25">
      <c r="A13" s="9">
        <v>1.7</v>
      </c>
      <c r="B13" s="9">
        <v>1.55</v>
      </c>
      <c r="C13" s="10" t="s">
        <v>66</v>
      </c>
      <c r="D13" s="10" t="s">
        <v>66</v>
      </c>
      <c r="E13" s="4" t="s">
        <v>65</v>
      </c>
    </row>
    <row r="14" spans="1:5" x14ac:dyDescent="0.25">
      <c r="A14" s="7">
        <v>1.65</v>
      </c>
      <c r="B14" s="7">
        <v>1.37</v>
      </c>
      <c r="C14" s="8" t="s">
        <v>66</v>
      </c>
      <c r="D14" s="8" t="s">
        <v>66</v>
      </c>
      <c r="E14" s="4" t="s">
        <v>65</v>
      </c>
    </row>
    <row r="15" spans="1:5" x14ac:dyDescent="0.25">
      <c r="A15" s="9">
        <v>1.66</v>
      </c>
      <c r="B15" s="9">
        <v>1.48</v>
      </c>
      <c r="C15" s="10" t="s">
        <v>66</v>
      </c>
      <c r="D15" s="10" t="s">
        <v>66</v>
      </c>
      <c r="E15" s="4" t="s">
        <v>65</v>
      </c>
    </row>
    <row r="16" spans="1:5" x14ac:dyDescent="0.25">
      <c r="A16" s="7">
        <v>1.69</v>
      </c>
      <c r="B16" s="7">
        <v>1.53</v>
      </c>
      <c r="C16" s="8" t="s">
        <v>66</v>
      </c>
      <c r="D16" s="8" t="s">
        <v>66</v>
      </c>
      <c r="E16" s="4" t="s">
        <v>65</v>
      </c>
    </row>
    <row r="17" spans="1:5" x14ac:dyDescent="0.25">
      <c r="A17" s="9">
        <v>1.57</v>
      </c>
      <c r="B17" s="9">
        <v>1.49</v>
      </c>
      <c r="C17" s="10" t="s">
        <v>66</v>
      </c>
      <c r="D17" s="10" t="s">
        <v>66</v>
      </c>
      <c r="E17" s="4" t="s">
        <v>65</v>
      </c>
    </row>
    <row r="18" spans="1:5" x14ac:dyDescent="0.25">
      <c r="A18" s="11">
        <v>1.62</v>
      </c>
      <c r="B18" s="11">
        <v>1.51</v>
      </c>
      <c r="C18" s="12" t="s">
        <v>66</v>
      </c>
      <c r="D18" s="12" t="s">
        <v>66</v>
      </c>
      <c r="E18" s="4" t="s">
        <v>65</v>
      </c>
    </row>
    <row r="19" spans="1:5" x14ac:dyDescent="0.25">
      <c r="A19" s="5">
        <v>1.33</v>
      </c>
      <c r="B19" s="3">
        <v>0.3</v>
      </c>
      <c r="C19" s="13" t="s">
        <v>66</v>
      </c>
      <c r="D19" s="3" t="s">
        <v>64</v>
      </c>
      <c r="E19" s="4" t="s">
        <v>67</v>
      </c>
    </row>
    <row r="20" spans="1:5" x14ac:dyDescent="0.25">
      <c r="A20" s="7">
        <v>1.44</v>
      </c>
      <c r="B20" s="3">
        <v>0.4</v>
      </c>
      <c r="C20" s="13" t="s">
        <v>66</v>
      </c>
      <c r="D20" s="3" t="s">
        <v>64</v>
      </c>
      <c r="E20" s="4" t="s">
        <v>67</v>
      </c>
    </row>
    <row r="21" spans="1:5" x14ac:dyDescent="0.25">
      <c r="A21" s="9">
        <v>1.55</v>
      </c>
      <c r="B21" s="3">
        <v>0.5</v>
      </c>
      <c r="C21" s="13" t="s">
        <v>66</v>
      </c>
      <c r="D21" s="3" t="s">
        <v>64</v>
      </c>
      <c r="E21" s="4" t="s">
        <v>67</v>
      </c>
    </row>
    <row r="22" spans="1:5" x14ac:dyDescent="0.25">
      <c r="A22" s="7">
        <v>1.37</v>
      </c>
      <c r="B22" s="3">
        <v>0.6</v>
      </c>
      <c r="C22" s="13" t="s">
        <v>66</v>
      </c>
      <c r="D22" s="3" t="s">
        <v>64</v>
      </c>
      <c r="E22" s="4" t="s">
        <v>67</v>
      </c>
    </row>
    <row r="23" spans="1:5" x14ac:dyDescent="0.25">
      <c r="A23" s="9">
        <v>1.48</v>
      </c>
      <c r="B23" s="3">
        <v>0.55000000000000004</v>
      </c>
      <c r="C23" s="13" t="s">
        <v>66</v>
      </c>
      <c r="D23" s="3" t="s">
        <v>64</v>
      </c>
      <c r="E23" s="4" t="s">
        <v>67</v>
      </c>
    </row>
    <row r="24" spans="1:5" x14ac:dyDescent="0.25">
      <c r="A24" s="7">
        <v>1.53</v>
      </c>
      <c r="B24" s="3">
        <v>0.45</v>
      </c>
      <c r="C24" s="13" t="s">
        <v>66</v>
      </c>
      <c r="D24" s="3" t="s">
        <v>64</v>
      </c>
      <c r="E24" s="4" t="s">
        <v>67</v>
      </c>
    </row>
    <row r="25" spans="1:5" x14ac:dyDescent="0.25">
      <c r="A25" s="9">
        <v>1.49</v>
      </c>
      <c r="B25" s="3">
        <v>0.35</v>
      </c>
      <c r="C25" s="13" t="s">
        <v>66</v>
      </c>
      <c r="D25" s="3" t="s">
        <v>64</v>
      </c>
      <c r="E25" s="4" t="s">
        <v>67</v>
      </c>
    </row>
    <row r="26" spans="1:5" x14ac:dyDescent="0.25">
      <c r="A26" s="11">
        <v>1.51</v>
      </c>
      <c r="B26" s="3">
        <v>0.47</v>
      </c>
      <c r="C26" s="13" t="s">
        <v>66</v>
      </c>
      <c r="D26" s="3" t="s">
        <v>64</v>
      </c>
      <c r="E26" s="4" t="s">
        <v>67</v>
      </c>
    </row>
    <row r="27" spans="1:5" x14ac:dyDescent="0.25">
      <c r="A27" s="3">
        <v>0.3</v>
      </c>
      <c r="B27" s="5">
        <v>1.33</v>
      </c>
      <c r="C27" s="3" t="s">
        <v>64</v>
      </c>
      <c r="D27" s="13" t="s">
        <v>66</v>
      </c>
      <c r="E27" s="4" t="s">
        <v>67</v>
      </c>
    </row>
    <row r="28" spans="1:5" x14ac:dyDescent="0.25">
      <c r="A28" s="3">
        <v>0.4</v>
      </c>
      <c r="B28" s="7">
        <v>1.44</v>
      </c>
      <c r="C28" s="3" t="s">
        <v>64</v>
      </c>
      <c r="D28" s="13" t="s">
        <v>66</v>
      </c>
      <c r="E28" s="4" t="s">
        <v>67</v>
      </c>
    </row>
    <row r="29" spans="1:5" x14ac:dyDescent="0.25">
      <c r="A29" s="3">
        <v>0.5</v>
      </c>
      <c r="B29" s="9">
        <v>1.55</v>
      </c>
      <c r="C29" s="3" t="s">
        <v>64</v>
      </c>
      <c r="D29" s="13" t="s">
        <v>66</v>
      </c>
      <c r="E29" s="4" t="s">
        <v>67</v>
      </c>
    </row>
    <row r="30" spans="1:5" x14ac:dyDescent="0.25">
      <c r="A30" s="3">
        <v>0.6</v>
      </c>
      <c r="B30" s="7">
        <v>1.37</v>
      </c>
      <c r="C30" s="3" t="s">
        <v>64</v>
      </c>
      <c r="D30" s="13" t="s">
        <v>66</v>
      </c>
      <c r="E30" s="4" t="s">
        <v>67</v>
      </c>
    </row>
    <row r="31" spans="1:5" x14ac:dyDescent="0.25">
      <c r="A31" s="3">
        <v>0.35</v>
      </c>
      <c r="B31" s="9">
        <v>1.48</v>
      </c>
      <c r="C31" s="3" t="s">
        <v>64</v>
      </c>
      <c r="D31" s="13" t="s">
        <v>66</v>
      </c>
      <c r="E31" s="4" t="s">
        <v>67</v>
      </c>
    </row>
    <row r="32" spans="1:5" x14ac:dyDescent="0.25">
      <c r="A32" s="3">
        <v>0.45</v>
      </c>
      <c r="B32" s="7">
        <v>1.53</v>
      </c>
      <c r="C32" s="3" t="s">
        <v>64</v>
      </c>
      <c r="D32" s="13" t="s">
        <v>66</v>
      </c>
      <c r="E32" s="4" t="s">
        <v>67</v>
      </c>
    </row>
    <row r="33" spans="1:5" x14ac:dyDescent="0.25">
      <c r="A33" s="3">
        <v>0.7</v>
      </c>
      <c r="B33" s="9">
        <v>1.49</v>
      </c>
      <c r="C33" s="3" t="s">
        <v>64</v>
      </c>
      <c r="D33" s="13" t="s">
        <v>66</v>
      </c>
      <c r="E33" s="4" t="s">
        <v>67</v>
      </c>
    </row>
    <row r="34" spans="1:5" x14ac:dyDescent="0.25">
      <c r="A34" s="3">
        <v>0.6</v>
      </c>
      <c r="B34" s="11">
        <v>1.51</v>
      </c>
      <c r="C34" s="3" t="s">
        <v>64</v>
      </c>
      <c r="D34" s="13" t="s">
        <v>66</v>
      </c>
      <c r="E34" s="4" t="s">
        <v>67</v>
      </c>
    </row>
    <row r="35" spans="1:5" x14ac:dyDescent="0.25">
      <c r="A35" s="3">
        <v>0.35</v>
      </c>
      <c r="B35" s="5">
        <v>1.33</v>
      </c>
      <c r="C35" s="3" t="s">
        <v>64</v>
      </c>
      <c r="D35" s="13" t="s">
        <v>66</v>
      </c>
      <c r="E35" s="4" t="s">
        <v>67</v>
      </c>
    </row>
    <row r="36" spans="1:5" x14ac:dyDescent="0.25">
      <c r="A36" s="3">
        <v>0.45</v>
      </c>
      <c r="B36" s="7">
        <v>1.44</v>
      </c>
      <c r="C36" s="3" t="s">
        <v>64</v>
      </c>
      <c r="D36" s="13" t="s">
        <v>66</v>
      </c>
      <c r="E36" s="4" t="s">
        <v>67</v>
      </c>
    </row>
    <row r="37" spans="1:5" x14ac:dyDescent="0.25">
      <c r="A37" s="3">
        <v>0.55000000000000004</v>
      </c>
      <c r="B37" s="9">
        <v>1.55</v>
      </c>
      <c r="C37" s="3" t="s">
        <v>64</v>
      </c>
      <c r="D37" s="13" t="s">
        <v>66</v>
      </c>
      <c r="E37" s="4" t="s">
        <v>67</v>
      </c>
    </row>
    <row r="38" spans="1:5" x14ac:dyDescent="0.25">
      <c r="A38" s="3">
        <v>0.65</v>
      </c>
      <c r="B38" s="7">
        <v>1.37</v>
      </c>
      <c r="C38" s="3" t="s">
        <v>64</v>
      </c>
      <c r="D38" s="13" t="s">
        <v>66</v>
      </c>
      <c r="E38" s="4" t="s">
        <v>67</v>
      </c>
    </row>
    <row r="39" spans="1:5" x14ac:dyDescent="0.25">
      <c r="A39" s="3">
        <v>0.4</v>
      </c>
      <c r="B39" s="9">
        <v>1.48</v>
      </c>
      <c r="C39" s="3" t="s">
        <v>64</v>
      </c>
      <c r="D39" s="13" t="s">
        <v>66</v>
      </c>
      <c r="E39" s="4" t="s">
        <v>67</v>
      </c>
    </row>
    <row r="40" spans="1:5" x14ac:dyDescent="0.25">
      <c r="A40" s="3">
        <v>0.5</v>
      </c>
      <c r="B40" s="7">
        <v>1.53</v>
      </c>
      <c r="C40" s="3" t="s">
        <v>64</v>
      </c>
      <c r="D40" s="13" t="s">
        <v>66</v>
      </c>
      <c r="E40" s="4" t="s">
        <v>67</v>
      </c>
    </row>
    <row r="41" spans="1:5" x14ac:dyDescent="0.25">
      <c r="A41" s="3">
        <v>0.75</v>
      </c>
      <c r="B41" s="9">
        <v>1.49</v>
      </c>
      <c r="C41" s="3" t="s">
        <v>64</v>
      </c>
      <c r="D41" s="13" t="s">
        <v>66</v>
      </c>
      <c r="E41" s="4" t="s">
        <v>67</v>
      </c>
    </row>
    <row r="42" spans="1:5" x14ac:dyDescent="0.25">
      <c r="A42" s="14">
        <v>0.65</v>
      </c>
      <c r="B42" s="11">
        <v>1.51</v>
      </c>
      <c r="C42" s="14" t="s">
        <v>64</v>
      </c>
      <c r="D42" s="15" t="s">
        <v>66</v>
      </c>
      <c r="E42" s="4" t="s">
        <v>67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23" sqref="C23"/>
    </sheetView>
  </sheetViews>
  <sheetFormatPr defaultRowHeight="15" x14ac:dyDescent="0.25"/>
  <cols>
    <col min="1" max="1" width="12.28515625" customWidth="1"/>
    <col min="2" max="2" width="11.85546875" customWidth="1"/>
    <col min="3" max="3" width="13.85546875" bestFit="1" customWidth="1"/>
    <col min="4" max="4" width="14.7109375" bestFit="1" customWidth="1"/>
    <col min="5" max="5" width="12.140625" style="1" bestFit="1" customWidth="1"/>
  </cols>
  <sheetData>
    <row r="1" spans="1:5" x14ac:dyDescent="0.25">
      <c r="A1" t="s">
        <v>0</v>
      </c>
      <c r="B1" t="s">
        <v>1</v>
      </c>
      <c r="C1" t="s">
        <v>40</v>
      </c>
      <c r="D1" t="s">
        <v>41</v>
      </c>
      <c r="E1" s="1" t="s">
        <v>57</v>
      </c>
    </row>
    <row r="2" spans="1:5" x14ac:dyDescent="0.25">
      <c r="A2" t="s">
        <v>2</v>
      </c>
      <c r="B2" t="s">
        <v>3</v>
      </c>
      <c r="C2">
        <v>1518</v>
      </c>
      <c r="D2">
        <v>940</v>
      </c>
      <c r="E2" s="1">
        <f>Tabela1[[#This Row],[PredictedNN]]/Tabela1[[#This Row],[PredictedLR]]</f>
        <v>0.61923583662714099</v>
      </c>
    </row>
    <row r="3" spans="1:5" x14ac:dyDescent="0.25">
      <c r="A3" t="s">
        <v>4</v>
      </c>
      <c r="B3" t="s">
        <v>5</v>
      </c>
      <c r="C3">
        <v>1184</v>
      </c>
      <c r="D3">
        <v>822</v>
      </c>
      <c r="E3" s="1">
        <f>Tabela1[[#This Row],[PredictedNN]]/Tabela1[[#This Row],[PredictedLR]]</f>
        <v>0.6942567567567568</v>
      </c>
    </row>
    <row r="4" spans="1:5" x14ac:dyDescent="0.25">
      <c r="A4" t="s">
        <v>6</v>
      </c>
      <c r="B4" t="s">
        <v>7</v>
      </c>
      <c r="C4">
        <v>1192</v>
      </c>
      <c r="D4">
        <v>866</v>
      </c>
      <c r="E4" s="1">
        <f>Tabela1[[#This Row],[PredictedNN]]/Tabela1[[#This Row],[PredictedLR]]</f>
        <v>0.72651006711409394</v>
      </c>
    </row>
    <row r="5" spans="1:5" x14ac:dyDescent="0.25">
      <c r="A5" t="s">
        <v>8</v>
      </c>
      <c r="B5" t="s">
        <v>9</v>
      </c>
      <c r="C5">
        <v>1218</v>
      </c>
      <c r="D5">
        <v>1015</v>
      </c>
      <c r="E5" s="1">
        <f>Tabela1[[#This Row],[PredictedNN]]/Tabela1[[#This Row],[PredictedLR]]</f>
        <v>0.83333333333333337</v>
      </c>
    </row>
    <row r="6" spans="1:5" x14ac:dyDescent="0.25">
      <c r="A6" t="s">
        <v>10</v>
      </c>
      <c r="B6" t="s">
        <v>11</v>
      </c>
      <c r="C6">
        <v>2314</v>
      </c>
      <c r="D6">
        <v>2376</v>
      </c>
      <c r="E6" s="1">
        <f>Tabela1[[#This Row],[PredictedNN]]/Tabela1[[#This Row],[PredictedLR]]</f>
        <v>1.0267934312878133</v>
      </c>
    </row>
    <row r="7" spans="1:5" x14ac:dyDescent="0.25">
      <c r="A7" t="s">
        <v>12</v>
      </c>
      <c r="B7" t="s">
        <v>13</v>
      </c>
      <c r="C7">
        <v>1893</v>
      </c>
      <c r="D7">
        <v>2351</v>
      </c>
      <c r="E7" s="1">
        <f>Tabela1[[#This Row],[PredictedNN]]/Tabela1[[#This Row],[PredictedLR]]</f>
        <v>1.2419440042260961</v>
      </c>
    </row>
    <row r="8" spans="1:5" x14ac:dyDescent="0.25">
      <c r="A8" t="s">
        <v>14</v>
      </c>
      <c r="B8" t="s">
        <v>15</v>
      </c>
      <c r="C8">
        <v>2137</v>
      </c>
      <c r="D8">
        <v>2215</v>
      </c>
      <c r="E8" s="1">
        <f>Tabela1[[#This Row],[PredictedNN]]/Tabela1[[#This Row],[PredictedLR]]</f>
        <v>1.0364997660271409</v>
      </c>
    </row>
    <row r="9" spans="1:5" x14ac:dyDescent="0.25">
      <c r="A9" t="s">
        <v>16</v>
      </c>
      <c r="B9" t="s">
        <v>17</v>
      </c>
      <c r="C9">
        <v>2416</v>
      </c>
      <c r="D9">
        <v>2533</v>
      </c>
      <c r="E9" s="1">
        <f>Tabela1[[#This Row],[PredictedNN]]/Tabela1[[#This Row],[PredictedLR]]</f>
        <v>1.0484271523178808</v>
      </c>
    </row>
    <row r="10" spans="1:5" x14ac:dyDescent="0.25">
      <c r="A10" t="s">
        <v>18</v>
      </c>
      <c r="B10" t="s">
        <v>19</v>
      </c>
      <c r="C10">
        <v>901</v>
      </c>
      <c r="D10">
        <v>719</v>
      </c>
      <c r="E10" s="1">
        <f>Tabela1[[#This Row],[PredictedNN]]/Tabela1[[#This Row],[PredictedLR]]</f>
        <v>0.79800221975582686</v>
      </c>
    </row>
    <row r="11" spans="1:5" x14ac:dyDescent="0.25">
      <c r="A11" t="s">
        <v>20</v>
      </c>
      <c r="B11" t="s">
        <v>21</v>
      </c>
      <c r="C11">
        <v>2440</v>
      </c>
      <c r="D11">
        <v>2458</v>
      </c>
      <c r="E11" s="1">
        <f>Tabela1[[#This Row],[PredictedNN]]/Tabela1[[#This Row],[PredictedLR]]</f>
        <v>1.0073770491803278</v>
      </c>
    </row>
    <row r="12" spans="1:5" x14ac:dyDescent="0.25">
      <c r="A12" t="s">
        <v>22</v>
      </c>
      <c r="B12" t="s">
        <v>21</v>
      </c>
      <c r="C12">
        <v>2274</v>
      </c>
      <c r="D12">
        <v>1981</v>
      </c>
      <c r="E12" s="1">
        <f>Tabela1[[#This Row],[PredictedNN]]/Tabela1[[#This Row],[PredictedLR]]</f>
        <v>0.87115215479331576</v>
      </c>
    </row>
    <row r="13" spans="1:5" x14ac:dyDescent="0.25">
      <c r="A13" t="s">
        <v>23</v>
      </c>
      <c r="B13" t="s">
        <v>24</v>
      </c>
      <c r="C13">
        <v>1613</v>
      </c>
      <c r="D13">
        <v>1509</v>
      </c>
      <c r="E13" s="1">
        <f>Tabela1[[#This Row],[PredictedNN]]/Tabela1[[#This Row],[PredictedLR]]</f>
        <v>0.93552386856788594</v>
      </c>
    </row>
    <row r="14" spans="1:5" x14ac:dyDescent="0.25">
      <c r="A14" t="s">
        <v>25</v>
      </c>
      <c r="B14" t="s">
        <v>26</v>
      </c>
      <c r="C14">
        <v>1497</v>
      </c>
      <c r="D14">
        <v>1935</v>
      </c>
      <c r="E14" s="1">
        <f>Tabela1[[#This Row],[PredictedNN]]/Tabela1[[#This Row],[PredictedLR]]</f>
        <v>1.2925851703406814</v>
      </c>
    </row>
    <row r="15" spans="1:5" x14ac:dyDescent="0.25">
      <c r="A15" t="s">
        <v>27</v>
      </c>
      <c r="B15" t="s">
        <v>28</v>
      </c>
      <c r="C15">
        <v>1447</v>
      </c>
      <c r="D15">
        <v>1483</v>
      </c>
      <c r="E15" s="1">
        <f>Tabela1[[#This Row],[PredictedNN]]/Tabela1[[#This Row],[PredictedLR]]</f>
        <v>1.0248790601243953</v>
      </c>
    </row>
    <row r="16" spans="1:5" x14ac:dyDescent="0.25">
      <c r="A16" t="s">
        <v>29</v>
      </c>
      <c r="B16" t="s">
        <v>30</v>
      </c>
      <c r="C16">
        <v>2082</v>
      </c>
      <c r="D16">
        <v>2224</v>
      </c>
      <c r="E16" s="1">
        <f>Tabela1[[#This Row],[PredictedNN]]/Tabela1[[#This Row],[PredictedLR]]</f>
        <v>1.0682036503362151</v>
      </c>
    </row>
    <row r="17" spans="1:5" x14ac:dyDescent="0.25">
      <c r="A17" t="s">
        <v>31</v>
      </c>
      <c r="B17" t="s">
        <v>32</v>
      </c>
      <c r="C17">
        <v>1611</v>
      </c>
      <c r="D17">
        <v>1541</v>
      </c>
      <c r="E17" s="1">
        <f>Tabela1[[#This Row],[PredictedNN]]/Tabela1[[#This Row],[PredictedLR]]</f>
        <v>0.95654872749844821</v>
      </c>
    </row>
    <row r="18" spans="1:5" x14ac:dyDescent="0.25">
      <c r="A18" t="s">
        <v>6</v>
      </c>
      <c r="B18" t="s">
        <v>33</v>
      </c>
      <c r="C18">
        <v>776</v>
      </c>
      <c r="D18">
        <v>683</v>
      </c>
      <c r="E18" s="1">
        <f>Tabela1[[#This Row],[PredictedNN]]/Tabela1[[#This Row],[PredictedLR]]</f>
        <v>0.88015463917525771</v>
      </c>
    </row>
    <row r="19" spans="1:5" x14ac:dyDescent="0.25">
      <c r="A19" t="s">
        <v>34</v>
      </c>
      <c r="B19" t="s">
        <v>35</v>
      </c>
      <c r="C19">
        <v>2667</v>
      </c>
      <c r="D19">
        <v>3414</v>
      </c>
      <c r="E19" s="1">
        <f>Tabela1[[#This Row],[PredictedNN]]/Tabela1[[#This Row],[PredictedLR]]</f>
        <v>1.2800899887514061</v>
      </c>
    </row>
    <row r="20" spans="1:5" x14ac:dyDescent="0.25">
      <c r="A20" t="s">
        <v>36</v>
      </c>
      <c r="B20" t="s">
        <v>37</v>
      </c>
      <c r="C20">
        <v>1295</v>
      </c>
      <c r="D20">
        <v>957</v>
      </c>
      <c r="E20" s="1">
        <f>Tabela1[[#This Row],[PredictedNN]]/Tabela1[[#This Row],[PredictedLR]]</f>
        <v>0.73899613899613903</v>
      </c>
    </row>
    <row r="21" spans="1:5" x14ac:dyDescent="0.25">
      <c r="A21" t="s">
        <v>38</v>
      </c>
      <c r="B21" t="s">
        <v>39</v>
      </c>
      <c r="C21">
        <v>1914</v>
      </c>
      <c r="D21">
        <v>1712</v>
      </c>
      <c r="E21" s="1">
        <f>Tabela1[[#This Row],[PredictedNN]]/Tabela1[[#This Row],[PredictedLR]]</f>
        <v>0.89446185997910133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H26" sqref="H26"/>
    </sheetView>
  </sheetViews>
  <sheetFormatPr defaultRowHeight="15" x14ac:dyDescent="0.25"/>
  <cols>
    <col min="1" max="1" width="12.28515625" customWidth="1"/>
    <col min="2" max="2" width="14.7109375" customWidth="1"/>
    <col min="3" max="3" width="13.7109375" customWidth="1"/>
    <col min="5" max="5" width="14.5703125" customWidth="1"/>
    <col min="6" max="6" width="9.85546875" bestFit="1" customWidth="1"/>
    <col min="7" max="7" width="20.140625" bestFit="1" customWidth="1"/>
    <col min="8" max="8" width="15" bestFit="1" customWidth="1"/>
  </cols>
  <sheetData>
    <row r="1" spans="1:8" x14ac:dyDescent="0.25">
      <c r="A1" t="s">
        <v>0</v>
      </c>
      <c r="B1" t="s">
        <v>42</v>
      </c>
      <c r="C1" t="s">
        <v>40</v>
      </c>
      <c r="D1" t="s">
        <v>53</v>
      </c>
      <c r="E1" t="s">
        <v>41</v>
      </c>
      <c r="F1" t="s">
        <v>54</v>
      </c>
      <c r="G1" t="s">
        <v>55</v>
      </c>
      <c r="H1" t="s">
        <v>56</v>
      </c>
    </row>
    <row r="2" spans="1:8" x14ac:dyDescent="0.25">
      <c r="A2" t="s">
        <v>43</v>
      </c>
      <c r="B2">
        <v>1735.98</v>
      </c>
      <c r="C2">
        <v>1567</v>
      </c>
      <c r="D2">
        <f>C2-B2</f>
        <v>-168.98000000000002</v>
      </c>
      <c r="E2">
        <v>1617</v>
      </c>
      <c r="F2">
        <f>Tabela2[[#This Row],[PredictedNN]]-Tabela2[[#This Row],[TotalAmount]]</f>
        <v>-118.98000000000002</v>
      </c>
      <c r="G2">
        <v>1935</v>
      </c>
      <c r="H2">
        <f>Tabela2[[#This Row],[PredictedSmartNN]]-Tabela2[[#This Row],[TotalAmount]]</f>
        <v>199.01999999999998</v>
      </c>
    </row>
    <row r="3" spans="1:8" x14ac:dyDescent="0.25">
      <c r="A3" t="s">
        <v>44</v>
      </c>
      <c r="B3">
        <v>1120.49</v>
      </c>
      <c r="C3">
        <v>1538</v>
      </c>
      <c r="D3">
        <f t="shared" ref="D3:D11" si="0">C3-B3</f>
        <v>417.51</v>
      </c>
      <c r="E3">
        <v>1727</v>
      </c>
      <c r="F3">
        <f>Tabela2[[#This Row],[PredictedNN]]-Tabela2[[#This Row],[TotalAmount]]</f>
        <v>606.51</v>
      </c>
      <c r="G3">
        <v>1326</v>
      </c>
      <c r="H3">
        <f>Tabela2[[#This Row],[PredictedSmartNN]]-Tabela2[[#This Row],[TotalAmount]]</f>
        <v>205.51</v>
      </c>
    </row>
    <row r="4" spans="1:8" x14ac:dyDescent="0.25">
      <c r="A4" t="s">
        <v>45</v>
      </c>
      <c r="B4">
        <v>128.94</v>
      </c>
      <c r="C4">
        <v>2442</v>
      </c>
      <c r="D4">
        <f t="shared" si="0"/>
        <v>2313.06</v>
      </c>
      <c r="E4">
        <v>2118</v>
      </c>
      <c r="F4">
        <f>Tabela2[[#This Row],[PredictedNN]]-Tabela2[[#This Row],[TotalAmount]]</f>
        <v>1989.06</v>
      </c>
      <c r="G4">
        <v>2489</v>
      </c>
      <c r="H4">
        <f>Tabela2[[#This Row],[PredictedSmartNN]]-Tabela2[[#This Row],[TotalAmount]]</f>
        <v>2360.06</v>
      </c>
    </row>
    <row r="5" spans="1:8" x14ac:dyDescent="0.25">
      <c r="A5" t="s">
        <v>46</v>
      </c>
      <c r="B5">
        <v>39.97</v>
      </c>
      <c r="C5">
        <v>1877</v>
      </c>
      <c r="D5">
        <f t="shared" si="0"/>
        <v>1837.03</v>
      </c>
      <c r="E5">
        <v>1552</v>
      </c>
      <c r="F5">
        <f>Tabela2[[#This Row],[PredictedNN]]-Tabela2[[#This Row],[TotalAmount]]</f>
        <v>1512.03</v>
      </c>
      <c r="G5">
        <v>1710</v>
      </c>
      <c r="H5">
        <f>Tabela2[[#This Row],[PredictedSmartNN]]-Tabela2[[#This Row],[TotalAmount]]</f>
        <v>1670.03</v>
      </c>
    </row>
    <row r="6" spans="1:8" x14ac:dyDescent="0.25">
      <c r="A6" t="s">
        <v>47</v>
      </c>
      <c r="B6">
        <v>4745.0200000000004</v>
      </c>
      <c r="C6">
        <v>1503</v>
      </c>
      <c r="D6">
        <f t="shared" si="0"/>
        <v>-3242.0200000000004</v>
      </c>
      <c r="E6">
        <v>1312</v>
      </c>
      <c r="F6">
        <f>Tabela2[[#This Row],[PredictedNN]]-Tabela2[[#This Row],[TotalAmount]]</f>
        <v>-3433.0200000000004</v>
      </c>
      <c r="G6">
        <v>1553</v>
      </c>
      <c r="H6">
        <f>Tabela2[[#This Row],[PredictedSmartNN]]-Tabela2[[#This Row],[TotalAmount]]</f>
        <v>-3192.0200000000004</v>
      </c>
    </row>
    <row r="7" spans="1:8" x14ac:dyDescent="0.25">
      <c r="A7" t="s">
        <v>48</v>
      </c>
      <c r="B7">
        <v>59.98</v>
      </c>
      <c r="C7">
        <v>998</v>
      </c>
      <c r="D7">
        <f t="shared" si="0"/>
        <v>938.02</v>
      </c>
      <c r="E7">
        <v>1018</v>
      </c>
      <c r="F7">
        <f>Tabela2[[#This Row],[PredictedNN]]-Tabela2[[#This Row],[TotalAmount]]</f>
        <v>958.02</v>
      </c>
      <c r="G7">
        <v>945</v>
      </c>
      <c r="H7">
        <f>Tabela2[[#This Row],[PredictedSmartNN]]-Tabela2[[#This Row],[TotalAmount]]</f>
        <v>885.02</v>
      </c>
    </row>
    <row r="8" spans="1:8" x14ac:dyDescent="0.25">
      <c r="A8" t="s">
        <v>49</v>
      </c>
      <c r="B8">
        <v>7.28</v>
      </c>
      <c r="C8">
        <v>2152</v>
      </c>
      <c r="D8">
        <f t="shared" si="0"/>
        <v>2144.7199999999998</v>
      </c>
      <c r="E8">
        <v>2058</v>
      </c>
      <c r="F8">
        <f>Tabela2[[#This Row],[PredictedNN]]-Tabela2[[#This Row],[TotalAmount]]</f>
        <v>2050.7199999999998</v>
      </c>
      <c r="G8">
        <v>1946</v>
      </c>
      <c r="H8">
        <f>Tabela2[[#This Row],[PredictedSmartNN]]-Tabela2[[#This Row],[TotalAmount]]</f>
        <v>1938.72</v>
      </c>
    </row>
    <row r="9" spans="1:8" x14ac:dyDescent="0.25">
      <c r="A9" t="s">
        <v>50</v>
      </c>
      <c r="B9">
        <v>7259.56</v>
      </c>
      <c r="C9">
        <v>1895</v>
      </c>
      <c r="D9">
        <f t="shared" si="0"/>
        <v>-5364.56</v>
      </c>
      <c r="E9">
        <v>2289</v>
      </c>
      <c r="F9">
        <f>Tabela2[[#This Row],[PredictedNN]]-Tabela2[[#This Row],[TotalAmount]]</f>
        <v>-4970.5600000000004</v>
      </c>
      <c r="G9">
        <v>2704</v>
      </c>
      <c r="H9">
        <f>Tabela2[[#This Row],[PredictedSmartNN]]-Tabela2[[#This Row],[TotalAmount]]</f>
        <v>-4555.5600000000004</v>
      </c>
    </row>
    <row r="10" spans="1:8" x14ac:dyDescent="0.25">
      <c r="A10" t="s">
        <v>51</v>
      </c>
      <c r="B10">
        <v>234.44</v>
      </c>
      <c r="C10">
        <v>1932</v>
      </c>
      <c r="D10">
        <f t="shared" si="0"/>
        <v>1697.56</v>
      </c>
      <c r="E10">
        <v>1950</v>
      </c>
      <c r="F10">
        <f>Tabela2[[#This Row],[PredictedNN]]-Tabela2[[#This Row],[TotalAmount]]</f>
        <v>1715.56</v>
      </c>
      <c r="G10">
        <v>1728</v>
      </c>
      <c r="H10">
        <f>Tabela2[[#This Row],[PredictedSmartNN]]-Tabela2[[#This Row],[TotalAmount]]</f>
        <v>1493.56</v>
      </c>
    </row>
    <row r="11" spans="1:8" x14ac:dyDescent="0.25">
      <c r="A11" t="s">
        <v>52</v>
      </c>
      <c r="B11">
        <v>5917.24</v>
      </c>
      <c r="C11">
        <v>1550</v>
      </c>
      <c r="D11">
        <f t="shared" si="0"/>
        <v>-4367.24</v>
      </c>
      <c r="E11">
        <v>1662</v>
      </c>
      <c r="F11">
        <f>Tabela2[[#This Row],[PredictedNN]]-Tabela2[[#This Row],[TotalAmount]]</f>
        <v>-4255.24</v>
      </c>
      <c r="G11">
        <v>1734</v>
      </c>
      <c r="H11">
        <f>Tabela2[[#This Row],[PredictedSmartNN]]-Tabela2[[#This Row],[TotalAmount]]</f>
        <v>-4183.24</v>
      </c>
    </row>
    <row r="13" spans="1:8" x14ac:dyDescent="0.25">
      <c r="B13" s="2" t="s">
        <v>58</v>
      </c>
      <c r="C13" s="2"/>
      <c r="D13" s="2">
        <f>AVERAGE(Tabela2[LR Diff])</f>
        <v>-379.49000000000012</v>
      </c>
      <c r="E13" s="2"/>
      <c r="F13" s="2">
        <f>AVERAGE(Tabela2[NN Diff])</f>
        <v>-394.59000000000009</v>
      </c>
      <c r="H13" s="2">
        <f>AVERAGE(Tabela2[SmartNN Diff])</f>
        <v>-317.8900000000001</v>
      </c>
    </row>
  </sheetData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Linear</vt:lpstr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2011-08-16T08:01:21Z</dcterms:created>
  <dcterms:modified xsi:type="dcterms:W3CDTF">2011-08-21T14:23:42Z</dcterms:modified>
</cp:coreProperties>
</file>