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3 - Project Design Example\"/>
    </mc:Choice>
  </mc:AlternateContent>
  <bookViews>
    <workbookView xWindow="480" yWindow="30" windowWidth="14820" windowHeight="9255" tabRatio="687"/>
  </bookViews>
  <sheets>
    <sheet name="Time-Cost Curve Data" sheetId="5" r:id="rId1"/>
    <sheet name="Time-Cost Curve (Model)" sheetId="18" r:id="rId2"/>
    <sheet name="Project Plans" sheetId="10" r:id="rId3"/>
    <sheet name="Project Plans Chart" sheetId="9" r:id="rId4"/>
    <sheet name="Project Plans Trends" sheetId="20" r:id="rId5"/>
    <sheet name="Efficiency" sheetId="17" r:id="rId6"/>
  </sheets>
  <externalReferences>
    <externalReference r:id="rId7"/>
  </externalReferences>
  <definedNames>
    <definedName name="Management_Education">'[1]Project Plan'!#REF!</definedName>
    <definedName name="solver_adj" localSheetId="1" hidden="1">'Time-Cost Curve (Model)'!$B$42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'Time-Cost Curve (Model)'!$E$42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3</definedName>
    <definedName name="solver_val" localSheetId="1" hidden="1">77.826</definedName>
  </definedNames>
  <calcPr calcId="152511"/>
</workbook>
</file>

<file path=xl/calcChain.xml><?xml version="1.0" encoding="utf-8"?>
<calcChain xmlns="http://schemas.openxmlformats.org/spreadsheetml/2006/main">
  <c r="F11" i="5" l="1"/>
  <c r="G11" i="5"/>
  <c r="E11" i="5"/>
  <c r="D11" i="5"/>
  <c r="H11" i="5"/>
  <c r="P1" i="10"/>
  <c r="C10" i="17"/>
  <c r="L1" i="10"/>
  <c r="E1" i="10"/>
  <c r="B1" i="10"/>
  <c r="B7" i="17"/>
  <c r="D14" i="17"/>
  <c r="B8" i="17"/>
  <c r="C8" i="17"/>
  <c r="B9" i="17"/>
  <c r="C9" i="17"/>
  <c r="B10" i="17"/>
  <c r="C7" i="17"/>
  <c r="H8" i="5"/>
  <c r="H9" i="5"/>
  <c r="H10" i="5"/>
  <c r="H7" i="5"/>
  <c r="G8" i="5"/>
  <c r="G9" i="5"/>
  <c r="G10" i="5"/>
  <c r="G7" i="5"/>
  <c r="B10" i="18"/>
  <c r="C10" i="18" s="1"/>
  <c r="I5" i="18"/>
  <c r="I4" i="18"/>
  <c r="I3" i="18"/>
  <c r="D9" i="18"/>
  <c r="C9" i="18"/>
  <c r="E8" i="18"/>
  <c r="D8" i="18"/>
  <c r="C8" i="18"/>
  <c r="F8" i="5"/>
  <c r="F10" i="5"/>
  <c r="F9" i="5"/>
  <c r="F7" i="5"/>
  <c r="E9" i="18"/>
  <c r="B11" i="18" l="1"/>
  <c r="E11" i="18"/>
  <c r="E10" i="18"/>
  <c r="D10" i="18"/>
  <c r="D11" i="18" l="1"/>
  <c r="C11" i="18"/>
  <c r="B12" i="18"/>
  <c r="D12" i="18" l="1"/>
  <c r="B13" i="18"/>
  <c r="C12" i="18"/>
  <c r="E12" i="18"/>
  <c r="E13" i="18" l="1"/>
  <c r="D13" i="18"/>
  <c r="B14" i="18"/>
  <c r="C13" i="18"/>
  <c r="D14" i="18" l="1"/>
  <c r="B15" i="18"/>
  <c r="E14" i="18"/>
  <c r="C14" i="18"/>
  <c r="C15" i="18" l="1"/>
  <c r="D15" i="18"/>
  <c r="B16" i="18"/>
  <c r="E15" i="18"/>
  <c r="B17" i="18" l="1"/>
  <c r="C16" i="18"/>
  <c r="E16" i="18"/>
  <c r="D16" i="18"/>
  <c r="D17" i="18" l="1"/>
  <c r="C17" i="18"/>
  <c r="B18" i="18"/>
  <c r="E17" i="18"/>
  <c r="B19" i="18" l="1"/>
  <c r="E18" i="18"/>
  <c r="C18" i="18"/>
  <c r="D18" i="18"/>
  <c r="C19" i="18" l="1"/>
  <c r="B20" i="18"/>
  <c r="D19" i="18"/>
  <c r="E19" i="18"/>
  <c r="D20" i="18" l="1"/>
  <c r="B21" i="18"/>
  <c r="E20" i="18"/>
  <c r="C20" i="18"/>
  <c r="B22" i="18" l="1"/>
  <c r="D21" i="18"/>
  <c r="C21" i="18"/>
  <c r="E21" i="18"/>
  <c r="C22" i="18" l="1"/>
  <c r="B23" i="18"/>
  <c r="E22" i="18"/>
  <c r="D22" i="18"/>
  <c r="C23" i="18" l="1"/>
  <c r="D23" i="18"/>
  <c r="E23" i="18"/>
  <c r="B24" i="18"/>
  <c r="B25" i="18" l="1"/>
  <c r="E24" i="18"/>
  <c r="D24" i="18"/>
  <c r="C24" i="18"/>
  <c r="D25" i="18" l="1"/>
  <c r="C25" i="18"/>
  <c r="B26" i="18"/>
  <c r="E25" i="18"/>
  <c r="B27" i="18" l="1"/>
  <c r="D26" i="18"/>
  <c r="E26" i="18"/>
  <c r="C26" i="18"/>
  <c r="C27" i="18" l="1"/>
  <c r="B28" i="18"/>
  <c r="E27" i="18"/>
  <c r="D27" i="18"/>
  <c r="C28" i="18" l="1"/>
  <c r="E28" i="18"/>
  <c r="B29" i="18"/>
  <c r="D28" i="18"/>
  <c r="B30" i="18" l="1"/>
  <c r="D29" i="18"/>
  <c r="C29" i="18"/>
  <c r="E29" i="18"/>
  <c r="D30" i="18" l="1"/>
  <c r="B31" i="18"/>
  <c r="E30" i="18"/>
  <c r="C30" i="18"/>
  <c r="D31" i="18" l="1"/>
  <c r="E31" i="18"/>
  <c r="C31" i="18"/>
  <c r="B32" i="18"/>
  <c r="B33" i="18" l="1"/>
  <c r="E32" i="18"/>
  <c r="D32" i="18"/>
  <c r="C32" i="18"/>
  <c r="B34" i="18" l="1"/>
  <c r="E33" i="18"/>
  <c r="D33" i="18"/>
  <c r="C33" i="18"/>
  <c r="B35" i="18" l="1"/>
  <c r="D34" i="18"/>
  <c r="E34" i="18"/>
  <c r="C34" i="18"/>
  <c r="B36" i="18" l="1"/>
  <c r="E35" i="18"/>
  <c r="C35" i="18"/>
  <c r="D35" i="18"/>
  <c r="C36" i="18" l="1"/>
  <c r="D36" i="18"/>
  <c r="E36" i="18"/>
  <c r="B37" i="18"/>
  <c r="B38" i="18" l="1"/>
  <c r="D37" i="18"/>
  <c r="C37" i="18"/>
  <c r="E37" i="18"/>
  <c r="D38" i="18" l="1"/>
  <c r="B39" i="18"/>
  <c r="E38" i="18"/>
  <c r="C38" i="18"/>
  <c r="C39" i="18" l="1"/>
  <c r="D39" i="18"/>
  <c r="E39" i="18"/>
  <c r="B40" i="18"/>
  <c r="B41" i="18" l="1"/>
  <c r="D40" i="18"/>
  <c r="E40" i="18"/>
  <c r="C40" i="18"/>
  <c r="C41" i="18" l="1"/>
  <c r="D41" i="18"/>
  <c r="E41" i="18"/>
</calcChain>
</file>

<file path=xl/sharedStrings.xml><?xml version="1.0" encoding="utf-8"?>
<sst xmlns="http://schemas.openxmlformats.org/spreadsheetml/2006/main" count="42" uniqueCount="23">
  <si>
    <t>Duration</t>
  </si>
  <si>
    <t>Total Cost</t>
  </si>
  <si>
    <t>Direct Cost</t>
  </si>
  <si>
    <t>Indirect Cost</t>
  </si>
  <si>
    <t>Planned Completion Date</t>
  </si>
  <si>
    <t>Planned Earned Value</t>
  </si>
  <si>
    <t>Design Option</t>
  </si>
  <si>
    <t>Efficiency</t>
  </si>
  <si>
    <t>a</t>
  </si>
  <si>
    <t>b</t>
  </si>
  <si>
    <t>c</t>
  </si>
  <si>
    <t/>
  </si>
  <si>
    <t>Broadband</t>
  </si>
  <si>
    <t>Average</t>
  </si>
  <si>
    <t xml:space="preserve">  </t>
  </si>
  <si>
    <t>Compressed</t>
  </si>
  <si>
    <t>Subcritical</t>
  </si>
  <si>
    <t>By Dependencies</t>
  </si>
  <si>
    <t>By Layers</t>
  </si>
  <si>
    <t>By Layers Subcritical</t>
  </si>
  <si>
    <t>By Layers Subcritical D1</t>
  </si>
  <si>
    <t>% Time From Boradband</t>
  </si>
  <si>
    <t>% Cost From Boradband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</si>
</sst>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0.00000000"/>
  </numFmts>
  <fonts count="10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</font>
    <font>
      <b/>
      <sz val="12"/>
      <name val="Arial"/>
      <family val="2"/>
    </font>
    <font>
      <sz val="11"/>
      <color indexed="8"/>
      <name val="Calibri"/>
      <family val="2"/>
    </font>
    <font>
      <sz val="10"/>
      <color indexed="10"/>
      <name val="Arial"/>
    </font>
    <font>
      <sz val="10"/>
      <color indexed="52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  <xf numFmtId="14" fontId="4" fillId="0" borderId="0" xfId="0" applyNumberFormat="1" applyFont="1"/>
    <xf numFmtId="9" fontId="3" fillId="0" borderId="0" xfId="0" applyNumberFormat="1" applyFont="1" applyFill="1"/>
    <xf numFmtId="9" fontId="5" fillId="0" borderId="0" xfId="0" applyNumberFormat="1" applyFont="1"/>
    <xf numFmtId="14" fontId="0" fillId="0" borderId="0" xfId="0" applyNumberFormat="1"/>
    <xf numFmtId="9" fontId="0" fillId="0" borderId="0" xfId="0" applyNumberFormat="1"/>
    <xf numFmtId="0" fontId="6" fillId="0" borderId="0" xfId="0" applyFont="1"/>
    <xf numFmtId="14" fontId="7" fillId="2" borderId="1" xfId="0" applyNumberFormat="1" applyFont="1" applyFill="1" applyBorder="1" applyAlignment="1">
      <alignment wrapText="1"/>
    </xf>
    <xf numFmtId="0" fontId="6" fillId="0" borderId="0" xfId="0" quotePrefix="1" applyFont="1"/>
    <xf numFmtId="165" fontId="0" fillId="0" borderId="0" xfId="0" applyNumberFormat="1"/>
    <xf numFmtId="2" fontId="0" fillId="0" borderId="0" xfId="0" applyNumberFormat="1"/>
    <xf numFmtId="2" fontId="9" fillId="0" borderId="0" xfId="0" applyNumberFormat="1" applyFont="1"/>
    <xf numFmtId="2" fontId="8" fillId="0" borderId="0" xfId="0" applyNumberFormat="1" applyFont="1"/>
    <xf numFmtId="1" fontId="0" fillId="0" borderId="0" xfId="0" applyNumberFormat="1"/>
    <xf numFmtId="0" fontId="0" fillId="0" borderId="0" xfId="0" quotePrefix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Time Cost Curve</a:t>
            </a:r>
          </a:p>
        </c:rich>
      </c:tx>
      <c:layout>
        <c:manualLayout>
          <c:xMode val="edge"/>
          <c:yMode val="edge"/>
          <c:x val="0.38920804819030225"/>
          <c:y val="2.92275574112734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367438854091283E-2"/>
          <c:y val="0.15657620041753653"/>
          <c:w val="0.66704974248895765"/>
          <c:h val="0.69519832985386221"/>
        </c:manualLayout>
      </c:layout>
      <c:scatterChart>
        <c:scatterStyle val="lineMarker"/>
        <c:varyColors val="0"/>
        <c:ser>
          <c:idx val="0"/>
          <c:order val="0"/>
          <c:tx>
            <c:v>Total Cost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8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'Time-Cost Curve Data'!$C$7:$C$10</c:f>
              <c:numCache>
                <c:formatCode>0.0</c:formatCode>
                <c:ptCount val="4"/>
                <c:pt idx="0">
                  <c:v>7.1333333333333337</c:v>
                </c:pt>
                <c:pt idx="1">
                  <c:v>7.833333333333333</c:v>
                </c:pt>
                <c:pt idx="2">
                  <c:v>8.0666666666666664</c:v>
                </c:pt>
                <c:pt idx="3">
                  <c:v>11.1</c:v>
                </c:pt>
              </c:numCache>
            </c:numRef>
          </c:xVal>
          <c:yVal>
            <c:numRef>
              <c:f>'Time-Cost Curve Data'!$D$7:$D$10</c:f>
              <c:numCache>
                <c:formatCode>0.0</c:formatCode>
                <c:ptCount val="4"/>
                <c:pt idx="0">
                  <c:v>58.5</c:v>
                </c:pt>
                <c:pt idx="1">
                  <c:v>58.966666666666669</c:v>
                </c:pt>
                <c:pt idx="2">
                  <c:v>60.833333333333321</c:v>
                </c:pt>
                <c:pt idx="3">
                  <c:v>74.133333333333368</c:v>
                </c:pt>
              </c:numCache>
            </c:numRef>
          </c:yVal>
          <c:smooth val="0"/>
        </c:ser>
        <c:ser>
          <c:idx val="1"/>
          <c:order val="1"/>
          <c:tx>
            <c:v>Direct Cost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FF"/>
                </a:solidFill>
                <a:prstDash val="lgDash"/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2.2769225574363894E-3"/>
                  <c:y val="8.9603997830125071E-2"/>
                </c:manualLayout>
              </c:layout>
              <c:numFmt formatCode="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'Time-Cost Curve Data'!$C$7:$C$10</c:f>
              <c:numCache>
                <c:formatCode>0.0</c:formatCode>
                <c:ptCount val="4"/>
                <c:pt idx="0">
                  <c:v>7.1333333333333337</c:v>
                </c:pt>
                <c:pt idx="1">
                  <c:v>7.833333333333333</c:v>
                </c:pt>
                <c:pt idx="2">
                  <c:v>8.0666666666666664</c:v>
                </c:pt>
                <c:pt idx="3">
                  <c:v>11.1</c:v>
                </c:pt>
              </c:numCache>
            </c:numRef>
          </c:xVal>
          <c:yVal>
            <c:numRef>
              <c:f>'Time-Cost Curve Data'!$E$7:$E$10</c:f>
              <c:numCache>
                <c:formatCode>0.0</c:formatCode>
                <c:ptCount val="4"/>
                <c:pt idx="0">
                  <c:v>36.666666666666679</c:v>
                </c:pt>
                <c:pt idx="1">
                  <c:v>32</c:v>
                </c:pt>
                <c:pt idx="2">
                  <c:v>32.23333333333332</c:v>
                </c:pt>
                <c:pt idx="3">
                  <c:v>30.36666666666666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'Time-Cost Curve Data'!$F$6</c:f>
              <c:strCache>
                <c:ptCount val="1"/>
                <c:pt idx="0">
                  <c:v>Indirect Cost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FF9900"/>
                </a:solidFill>
                <a:prstDash val="lgDash"/>
              </a:ln>
            </c:spPr>
            <c:trendlineType val="linear"/>
            <c:dispRSqr val="1"/>
            <c:dispEq val="1"/>
            <c:trendlineLbl>
              <c:layout>
                <c:manualLayout>
                  <c:x val="-2.603527101067038E-2"/>
                  <c:y val="-3.3907035107041683E-2"/>
                </c:manualLayout>
              </c:layout>
              <c:numFmt formatCode="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FF99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'Time-Cost Curve Data'!$C$7:$C$10</c:f>
              <c:numCache>
                <c:formatCode>0.0</c:formatCode>
                <c:ptCount val="4"/>
                <c:pt idx="0">
                  <c:v>7.1333333333333337</c:v>
                </c:pt>
                <c:pt idx="1">
                  <c:v>7.833333333333333</c:v>
                </c:pt>
                <c:pt idx="2">
                  <c:v>8.0666666666666664</c:v>
                </c:pt>
                <c:pt idx="3">
                  <c:v>11.1</c:v>
                </c:pt>
              </c:numCache>
            </c:numRef>
          </c:xVal>
          <c:yVal>
            <c:numRef>
              <c:f>'Time-Cost Curve Data'!$F$7:$F$10</c:f>
              <c:numCache>
                <c:formatCode>0.0</c:formatCode>
                <c:ptCount val="4"/>
                <c:pt idx="0">
                  <c:v>21.833333333333321</c:v>
                </c:pt>
                <c:pt idx="1">
                  <c:v>26.966666666666669</c:v>
                </c:pt>
                <c:pt idx="2">
                  <c:v>28.6</c:v>
                </c:pt>
                <c:pt idx="3">
                  <c:v>43.766666666666708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171424"/>
        <c:axId val="208142312"/>
      </c:scatterChart>
      <c:valAx>
        <c:axId val="208171424"/>
        <c:scaling>
          <c:orientation val="minMax"/>
          <c:max val="12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7657888630740904"/>
              <c:y val="0.9185803757828809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8142312"/>
        <c:crosses val="autoZero"/>
        <c:crossBetween val="midCat"/>
        <c:majorUnit val="1"/>
      </c:valAx>
      <c:valAx>
        <c:axId val="208142312"/>
        <c:scaling>
          <c:orientation val="minMax"/>
          <c:max val="8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</a:t>
                </a:r>
              </a:p>
            </c:rich>
          </c:tx>
          <c:layout>
            <c:manualLayout>
              <c:xMode val="edge"/>
              <c:yMode val="edge"/>
              <c:x val="2.0665901262916189E-2"/>
              <c:y val="0.461377870563674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8171424"/>
        <c:crosses val="autoZero"/>
        <c:crossBetween val="midCat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956420200632215"/>
          <c:y val="0.1524008350730689"/>
          <c:w val="0.21584397817092615"/>
          <c:h val="0.2317327766179540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Time Cost Curve (Models)</a:t>
            </a:r>
          </a:p>
        </c:rich>
      </c:tx>
      <c:layout>
        <c:manualLayout>
          <c:xMode val="edge"/>
          <c:yMode val="edge"/>
          <c:x val="0.38461562568743202"/>
          <c:y val="2.92275574112734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700395278188725E-2"/>
          <c:y val="0.15657620041753653"/>
          <c:w val="0.65671678606486017"/>
          <c:h val="0.69519832985386221"/>
        </c:manualLayout>
      </c:layout>
      <c:scatterChart>
        <c:scatterStyle val="lineMarker"/>
        <c:varyColors val="0"/>
        <c:ser>
          <c:idx val="0"/>
          <c:order val="0"/>
          <c:tx>
            <c:strRef>
              <c:f>'Time-Cost Curve (Model)'!$E$8</c:f>
              <c:strCache>
                <c:ptCount val="1"/>
                <c:pt idx="0">
                  <c:v>Total Cost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'Time-Cost Curve (Model)'!$B$9:$B$41</c:f>
              <c:numCache>
                <c:formatCode>General</c:formatCode>
                <c:ptCount val="33"/>
                <c:pt idx="0">
                  <c:v>6</c:v>
                </c:pt>
                <c:pt idx="1">
                  <c:v>6.2</c:v>
                </c:pt>
                <c:pt idx="2">
                  <c:v>6.4</c:v>
                </c:pt>
                <c:pt idx="3">
                  <c:v>6.6000000000000005</c:v>
                </c:pt>
                <c:pt idx="4">
                  <c:v>6.8000000000000007</c:v>
                </c:pt>
                <c:pt idx="5">
                  <c:v>7.0000000000000009</c:v>
                </c:pt>
                <c:pt idx="6">
                  <c:v>7.2000000000000011</c:v>
                </c:pt>
                <c:pt idx="7">
                  <c:v>7.4000000000000012</c:v>
                </c:pt>
                <c:pt idx="8">
                  <c:v>7.6000000000000014</c:v>
                </c:pt>
                <c:pt idx="9">
                  <c:v>7.8000000000000016</c:v>
                </c:pt>
                <c:pt idx="10">
                  <c:v>8.0000000000000018</c:v>
                </c:pt>
                <c:pt idx="11">
                  <c:v>8.2000000000000011</c:v>
                </c:pt>
                <c:pt idx="12">
                  <c:v>8.4</c:v>
                </c:pt>
                <c:pt idx="13">
                  <c:v>8.6</c:v>
                </c:pt>
                <c:pt idx="14">
                  <c:v>8.7999999999999989</c:v>
                </c:pt>
                <c:pt idx="15">
                  <c:v>8.9999999999999982</c:v>
                </c:pt>
                <c:pt idx="16">
                  <c:v>9.1999999999999975</c:v>
                </c:pt>
                <c:pt idx="17">
                  <c:v>9.3999999999999968</c:v>
                </c:pt>
                <c:pt idx="18">
                  <c:v>9.5999999999999961</c:v>
                </c:pt>
                <c:pt idx="19">
                  <c:v>9.7999999999999954</c:v>
                </c:pt>
                <c:pt idx="20">
                  <c:v>9.9999999999999947</c:v>
                </c:pt>
                <c:pt idx="21">
                  <c:v>10.199999999999994</c:v>
                </c:pt>
                <c:pt idx="22">
                  <c:v>10.399999999999993</c:v>
                </c:pt>
                <c:pt idx="23">
                  <c:v>10.599999999999993</c:v>
                </c:pt>
                <c:pt idx="24">
                  <c:v>10.799999999999992</c:v>
                </c:pt>
                <c:pt idx="25">
                  <c:v>10.999999999999991</c:v>
                </c:pt>
                <c:pt idx="26">
                  <c:v>11.19999999999999</c:v>
                </c:pt>
                <c:pt idx="27">
                  <c:v>11.39999999999999</c:v>
                </c:pt>
                <c:pt idx="28">
                  <c:v>11.599999999999989</c:v>
                </c:pt>
                <c:pt idx="29">
                  <c:v>11.799999999999988</c:v>
                </c:pt>
                <c:pt idx="30">
                  <c:v>11.999999999999988</c:v>
                </c:pt>
                <c:pt idx="31">
                  <c:v>12.199999999999987</c:v>
                </c:pt>
                <c:pt idx="32">
                  <c:v>12.399999999999986</c:v>
                </c:pt>
              </c:numCache>
            </c:numRef>
          </c:xVal>
          <c:yVal>
            <c:numRef>
              <c:f>'Time-Cost Curve (Model)'!$E$9:$E$41</c:f>
              <c:numCache>
                <c:formatCode>0.00</c:formatCode>
                <c:ptCount val="33"/>
                <c:pt idx="0">
                  <c:v>61.958665670000002</c:v>
                </c:pt>
                <c:pt idx="1">
                  <c:v>61.2690115308</c:v>
                </c:pt>
                <c:pt idx="2">
                  <c:v>60.675506077199998</c:v>
                </c:pt>
                <c:pt idx="3">
                  <c:v>60.178149309199995</c:v>
                </c:pt>
                <c:pt idx="4">
                  <c:v>59.776941226800005</c:v>
                </c:pt>
                <c:pt idx="5">
                  <c:v>59.471881830000001</c:v>
                </c:pt>
                <c:pt idx="6">
                  <c:v>59.26297111880001</c:v>
                </c:pt>
                <c:pt idx="7">
                  <c:v>59.150209093200004</c:v>
                </c:pt>
                <c:pt idx="8">
                  <c:v>59.133595753199998</c:v>
                </c:pt>
                <c:pt idx="9">
                  <c:v>59.213131098800005</c:v>
                </c:pt>
                <c:pt idx="10">
                  <c:v>59.388815129999998</c:v>
                </c:pt>
                <c:pt idx="11">
                  <c:v>59.660647846799989</c:v>
                </c:pt>
                <c:pt idx="12">
                  <c:v>60.028629249199994</c:v>
                </c:pt>
                <c:pt idx="13">
                  <c:v>60.492759337200013</c:v>
                </c:pt>
                <c:pt idx="14">
                  <c:v>61.053038110799989</c:v>
                </c:pt>
                <c:pt idx="15">
                  <c:v>61.709465570000006</c:v>
                </c:pt>
                <c:pt idx="16">
                  <c:v>62.46204171479998</c:v>
                </c:pt>
                <c:pt idx="17">
                  <c:v>63.310766545199996</c:v>
                </c:pt>
                <c:pt idx="18">
                  <c:v>64.255640061199969</c:v>
                </c:pt>
                <c:pt idx="19">
                  <c:v>65.29666226279997</c:v>
                </c:pt>
                <c:pt idx="20">
                  <c:v>66.433833149999941</c:v>
                </c:pt>
                <c:pt idx="21">
                  <c:v>67.667152722799955</c:v>
                </c:pt>
                <c:pt idx="22">
                  <c:v>68.996620981199953</c:v>
                </c:pt>
                <c:pt idx="23">
                  <c:v>70.422237925199937</c:v>
                </c:pt>
                <c:pt idx="24">
                  <c:v>71.944003554799963</c:v>
                </c:pt>
                <c:pt idx="25">
                  <c:v>73.561917869999917</c:v>
                </c:pt>
                <c:pt idx="26">
                  <c:v>75.275980870799913</c:v>
                </c:pt>
                <c:pt idx="27">
                  <c:v>77.086192557199865</c:v>
                </c:pt>
                <c:pt idx="28">
                  <c:v>78.992552929199888</c:v>
                </c:pt>
                <c:pt idx="29">
                  <c:v>80.995061986799868</c:v>
                </c:pt>
                <c:pt idx="30">
                  <c:v>83.09371972999989</c:v>
                </c:pt>
                <c:pt idx="31">
                  <c:v>85.28852615879984</c:v>
                </c:pt>
                <c:pt idx="32">
                  <c:v>87.579481273199832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'Time-Cost Curve (Model)'!$C$8</c:f>
              <c:strCache>
                <c:ptCount val="1"/>
                <c:pt idx="0">
                  <c:v>Direct Cost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'Time-Cost Curve (Model)'!$B$9:$B$41</c:f>
              <c:numCache>
                <c:formatCode>General</c:formatCode>
                <c:ptCount val="33"/>
                <c:pt idx="0">
                  <c:v>6</c:v>
                </c:pt>
                <c:pt idx="1">
                  <c:v>6.2</c:v>
                </c:pt>
                <c:pt idx="2">
                  <c:v>6.4</c:v>
                </c:pt>
                <c:pt idx="3">
                  <c:v>6.6000000000000005</c:v>
                </c:pt>
                <c:pt idx="4">
                  <c:v>6.8000000000000007</c:v>
                </c:pt>
                <c:pt idx="5">
                  <c:v>7.0000000000000009</c:v>
                </c:pt>
                <c:pt idx="6">
                  <c:v>7.2000000000000011</c:v>
                </c:pt>
                <c:pt idx="7">
                  <c:v>7.4000000000000012</c:v>
                </c:pt>
                <c:pt idx="8">
                  <c:v>7.6000000000000014</c:v>
                </c:pt>
                <c:pt idx="9">
                  <c:v>7.8000000000000016</c:v>
                </c:pt>
                <c:pt idx="10">
                  <c:v>8.0000000000000018</c:v>
                </c:pt>
                <c:pt idx="11">
                  <c:v>8.2000000000000011</c:v>
                </c:pt>
                <c:pt idx="12">
                  <c:v>8.4</c:v>
                </c:pt>
                <c:pt idx="13">
                  <c:v>8.6</c:v>
                </c:pt>
                <c:pt idx="14">
                  <c:v>8.7999999999999989</c:v>
                </c:pt>
                <c:pt idx="15">
                  <c:v>8.9999999999999982</c:v>
                </c:pt>
                <c:pt idx="16">
                  <c:v>9.1999999999999975</c:v>
                </c:pt>
                <c:pt idx="17">
                  <c:v>9.3999999999999968</c:v>
                </c:pt>
                <c:pt idx="18">
                  <c:v>9.5999999999999961</c:v>
                </c:pt>
                <c:pt idx="19">
                  <c:v>9.7999999999999954</c:v>
                </c:pt>
                <c:pt idx="20">
                  <c:v>9.9999999999999947</c:v>
                </c:pt>
                <c:pt idx="21">
                  <c:v>10.199999999999994</c:v>
                </c:pt>
                <c:pt idx="22">
                  <c:v>10.399999999999993</c:v>
                </c:pt>
                <c:pt idx="23">
                  <c:v>10.599999999999993</c:v>
                </c:pt>
                <c:pt idx="24">
                  <c:v>10.799999999999992</c:v>
                </c:pt>
                <c:pt idx="25">
                  <c:v>10.999999999999991</c:v>
                </c:pt>
                <c:pt idx="26">
                  <c:v>11.19999999999999</c:v>
                </c:pt>
                <c:pt idx="27">
                  <c:v>11.39999999999999</c:v>
                </c:pt>
                <c:pt idx="28">
                  <c:v>11.599999999999989</c:v>
                </c:pt>
                <c:pt idx="29">
                  <c:v>11.799999999999988</c:v>
                </c:pt>
                <c:pt idx="30">
                  <c:v>11.999999999999988</c:v>
                </c:pt>
                <c:pt idx="31">
                  <c:v>12.199999999999987</c:v>
                </c:pt>
                <c:pt idx="32">
                  <c:v>12.399999999999986</c:v>
                </c:pt>
              </c:numCache>
            </c:numRef>
          </c:xVal>
          <c:yVal>
            <c:numRef>
              <c:f>'Time-Cost Curve (Model)'!$C$9:$C$41</c:f>
              <c:numCache>
                <c:formatCode>0.00</c:formatCode>
                <c:ptCount val="33"/>
                <c:pt idx="0">
                  <c:v>45.227783300000013</c:v>
                </c:pt>
                <c:pt idx="1">
                  <c:v>43.467540924799991</c:v>
                </c:pt>
                <c:pt idx="2">
                  <c:v>41.803447235199997</c:v>
                </c:pt>
                <c:pt idx="3">
                  <c:v>40.235502231200002</c:v>
                </c:pt>
                <c:pt idx="4">
                  <c:v>38.763705912799992</c:v>
                </c:pt>
                <c:pt idx="5">
                  <c:v>37.388058279999996</c:v>
                </c:pt>
                <c:pt idx="6">
                  <c:v>36.108559332800013</c:v>
                </c:pt>
                <c:pt idx="7">
                  <c:v>34.925209071199987</c:v>
                </c:pt>
                <c:pt idx="8">
                  <c:v>33.838007495199989</c:v>
                </c:pt>
                <c:pt idx="9">
                  <c:v>32.846954604800004</c:v>
                </c:pt>
                <c:pt idx="10">
                  <c:v>31.952050400000005</c:v>
                </c:pt>
                <c:pt idx="11">
                  <c:v>31.153294880800004</c:v>
                </c:pt>
                <c:pt idx="12">
                  <c:v>30.450688047199989</c:v>
                </c:pt>
                <c:pt idx="13">
                  <c:v>29.844229899200016</c:v>
                </c:pt>
                <c:pt idx="14">
                  <c:v>29.3339204368</c:v>
                </c:pt>
                <c:pt idx="15">
                  <c:v>28.919759660000025</c:v>
                </c:pt>
                <c:pt idx="16">
                  <c:v>28.601747568800008</c:v>
                </c:pt>
                <c:pt idx="17">
                  <c:v>28.379884163200003</c:v>
                </c:pt>
                <c:pt idx="18">
                  <c:v>28.254169443200013</c:v>
                </c:pt>
                <c:pt idx="19">
                  <c:v>28.224603408799993</c:v>
                </c:pt>
                <c:pt idx="20">
                  <c:v>28.291186060000001</c:v>
                </c:pt>
                <c:pt idx="21">
                  <c:v>28.453917396799994</c:v>
                </c:pt>
                <c:pt idx="22">
                  <c:v>28.712797419199973</c:v>
                </c:pt>
                <c:pt idx="23">
                  <c:v>29.067826127199993</c:v>
                </c:pt>
                <c:pt idx="24">
                  <c:v>29.519003520799998</c:v>
                </c:pt>
                <c:pt idx="25">
                  <c:v>30.06632959999996</c:v>
                </c:pt>
                <c:pt idx="26">
                  <c:v>30.709804364799965</c:v>
                </c:pt>
                <c:pt idx="27">
                  <c:v>31.449427815199954</c:v>
                </c:pt>
                <c:pt idx="28">
                  <c:v>32.285199951199928</c:v>
                </c:pt>
                <c:pt idx="29">
                  <c:v>33.217120772799944</c:v>
                </c:pt>
                <c:pt idx="30">
                  <c:v>34.245190279999974</c:v>
                </c:pt>
                <c:pt idx="31">
                  <c:v>35.369408472799961</c:v>
                </c:pt>
                <c:pt idx="32">
                  <c:v>36.589775351199904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'Time-Cost Curve (Model)'!$D$8</c:f>
              <c:strCache>
                <c:ptCount val="1"/>
                <c:pt idx="0">
                  <c:v>Indirect Cost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xVal>
            <c:numRef>
              <c:f>'Time-Cost Curve (Model)'!$B$9:$B$41</c:f>
              <c:numCache>
                <c:formatCode>General</c:formatCode>
                <c:ptCount val="33"/>
                <c:pt idx="0">
                  <c:v>6</c:v>
                </c:pt>
                <c:pt idx="1">
                  <c:v>6.2</c:v>
                </c:pt>
                <c:pt idx="2">
                  <c:v>6.4</c:v>
                </c:pt>
                <c:pt idx="3">
                  <c:v>6.6000000000000005</c:v>
                </c:pt>
                <c:pt idx="4">
                  <c:v>6.8000000000000007</c:v>
                </c:pt>
                <c:pt idx="5">
                  <c:v>7.0000000000000009</c:v>
                </c:pt>
                <c:pt idx="6">
                  <c:v>7.2000000000000011</c:v>
                </c:pt>
                <c:pt idx="7">
                  <c:v>7.4000000000000012</c:v>
                </c:pt>
                <c:pt idx="8">
                  <c:v>7.6000000000000014</c:v>
                </c:pt>
                <c:pt idx="9">
                  <c:v>7.8000000000000016</c:v>
                </c:pt>
                <c:pt idx="10">
                  <c:v>8.0000000000000018</c:v>
                </c:pt>
                <c:pt idx="11">
                  <c:v>8.2000000000000011</c:v>
                </c:pt>
                <c:pt idx="12">
                  <c:v>8.4</c:v>
                </c:pt>
                <c:pt idx="13">
                  <c:v>8.6</c:v>
                </c:pt>
                <c:pt idx="14">
                  <c:v>8.7999999999999989</c:v>
                </c:pt>
                <c:pt idx="15">
                  <c:v>8.9999999999999982</c:v>
                </c:pt>
                <c:pt idx="16">
                  <c:v>9.1999999999999975</c:v>
                </c:pt>
                <c:pt idx="17">
                  <c:v>9.3999999999999968</c:v>
                </c:pt>
                <c:pt idx="18">
                  <c:v>9.5999999999999961</c:v>
                </c:pt>
                <c:pt idx="19">
                  <c:v>9.7999999999999954</c:v>
                </c:pt>
                <c:pt idx="20">
                  <c:v>9.9999999999999947</c:v>
                </c:pt>
                <c:pt idx="21">
                  <c:v>10.199999999999994</c:v>
                </c:pt>
                <c:pt idx="22">
                  <c:v>10.399999999999993</c:v>
                </c:pt>
                <c:pt idx="23">
                  <c:v>10.599999999999993</c:v>
                </c:pt>
                <c:pt idx="24">
                  <c:v>10.799999999999992</c:v>
                </c:pt>
                <c:pt idx="25">
                  <c:v>10.999999999999991</c:v>
                </c:pt>
                <c:pt idx="26">
                  <c:v>11.19999999999999</c:v>
                </c:pt>
                <c:pt idx="27">
                  <c:v>11.39999999999999</c:v>
                </c:pt>
                <c:pt idx="28">
                  <c:v>11.599999999999989</c:v>
                </c:pt>
                <c:pt idx="29">
                  <c:v>11.799999999999988</c:v>
                </c:pt>
                <c:pt idx="30">
                  <c:v>11.999999999999988</c:v>
                </c:pt>
                <c:pt idx="31">
                  <c:v>12.199999999999987</c:v>
                </c:pt>
                <c:pt idx="32">
                  <c:v>12.399999999999986</c:v>
                </c:pt>
              </c:numCache>
            </c:numRef>
          </c:xVal>
          <c:yVal>
            <c:numRef>
              <c:f>'Time-Cost Curve (Model)'!$D$9:$D$41</c:f>
              <c:numCache>
                <c:formatCode>0.00</c:formatCode>
                <c:ptCount val="33"/>
                <c:pt idx="0">
                  <c:v>16.730882369999996</c:v>
                </c:pt>
                <c:pt idx="1">
                  <c:v>17.801470606000002</c:v>
                </c:pt>
                <c:pt idx="2">
                  <c:v>18.872058842000001</c:v>
                </c:pt>
                <c:pt idx="3">
                  <c:v>19.942647078</c:v>
                </c:pt>
                <c:pt idx="4">
                  <c:v>21.013235314000006</c:v>
                </c:pt>
                <c:pt idx="5">
                  <c:v>22.083823550000005</c:v>
                </c:pt>
                <c:pt idx="6">
                  <c:v>23.154411786000004</c:v>
                </c:pt>
                <c:pt idx="7">
                  <c:v>24.225000022000003</c:v>
                </c:pt>
                <c:pt idx="8">
                  <c:v>25.295588258000009</c:v>
                </c:pt>
                <c:pt idx="9">
                  <c:v>26.366176494000008</c:v>
                </c:pt>
                <c:pt idx="10">
                  <c:v>27.436764730000007</c:v>
                </c:pt>
                <c:pt idx="11">
                  <c:v>28.507352966000006</c:v>
                </c:pt>
                <c:pt idx="12">
                  <c:v>29.577941202000005</c:v>
                </c:pt>
                <c:pt idx="13">
                  <c:v>30.648529437999997</c:v>
                </c:pt>
                <c:pt idx="14">
                  <c:v>31.719117673999996</c:v>
                </c:pt>
                <c:pt idx="15">
                  <c:v>32.789705909999988</c:v>
                </c:pt>
                <c:pt idx="16">
                  <c:v>33.860294145999987</c:v>
                </c:pt>
                <c:pt idx="17">
                  <c:v>34.930882381999986</c:v>
                </c:pt>
                <c:pt idx="18">
                  <c:v>36.001470617999978</c:v>
                </c:pt>
                <c:pt idx="19">
                  <c:v>37.072058853999977</c:v>
                </c:pt>
                <c:pt idx="20">
                  <c:v>38.142647089999969</c:v>
                </c:pt>
                <c:pt idx="21">
                  <c:v>39.213235325999968</c:v>
                </c:pt>
                <c:pt idx="22">
                  <c:v>40.283823561999967</c:v>
                </c:pt>
                <c:pt idx="23">
                  <c:v>41.354411797999958</c:v>
                </c:pt>
                <c:pt idx="24">
                  <c:v>42.425000033999957</c:v>
                </c:pt>
                <c:pt idx="25">
                  <c:v>43.495588269999956</c:v>
                </c:pt>
                <c:pt idx="26">
                  <c:v>44.566176505999948</c:v>
                </c:pt>
                <c:pt idx="27">
                  <c:v>45.636764741999947</c:v>
                </c:pt>
                <c:pt idx="28">
                  <c:v>46.707352977999939</c:v>
                </c:pt>
                <c:pt idx="29">
                  <c:v>47.777941213999938</c:v>
                </c:pt>
                <c:pt idx="30">
                  <c:v>48.848529449999937</c:v>
                </c:pt>
                <c:pt idx="31">
                  <c:v>49.919117685999929</c:v>
                </c:pt>
                <c:pt idx="32">
                  <c:v>50.989705921999921</c:v>
                </c:pt>
              </c:numCache>
            </c:numRef>
          </c:yVal>
          <c:smooth val="0"/>
        </c:ser>
        <c:ser>
          <c:idx val="3"/>
          <c:order val="3"/>
          <c:tx>
            <c:v>Broadband</c:v>
          </c:tx>
          <c:spPr>
            <a:ln w="28575">
              <a:noFill/>
            </a:ln>
          </c:spPr>
          <c:marker>
            <c:symbol val="x"/>
            <c:size val="11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'Time-Cost Curve (Model)'!$I$41</c:f>
              <c:numCache>
                <c:formatCode>General</c:formatCode>
                <c:ptCount val="1"/>
                <c:pt idx="0">
                  <c:v>10.5</c:v>
                </c:pt>
              </c:numCache>
            </c:numRef>
          </c:xVal>
          <c:yVal>
            <c:numRef>
              <c:f>'Time-Cost Curve (Model)'!$J$41</c:f>
              <c:numCache>
                <c:formatCode>General</c:formatCode>
                <c:ptCount val="1"/>
                <c:pt idx="0">
                  <c:v>74.599999999999994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960128"/>
        <c:axId val="419960512"/>
      </c:scatterChart>
      <c:valAx>
        <c:axId val="419960128"/>
        <c:scaling>
          <c:orientation val="minMax"/>
          <c:max val="12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8231941443599687"/>
              <c:y val="0.9185803757828809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9960512"/>
        <c:crosses val="autoZero"/>
        <c:crossBetween val="midCat"/>
        <c:majorUnit val="1"/>
      </c:valAx>
      <c:valAx>
        <c:axId val="419960512"/>
        <c:scaling>
          <c:orientation val="minMax"/>
          <c:max val="1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</a:t>
                </a:r>
              </a:p>
            </c:rich>
          </c:tx>
          <c:layout>
            <c:manualLayout>
              <c:xMode val="edge"/>
              <c:yMode val="edge"/>
              <c:x val="2.1814006888633754E-2"/>
              <c:y val="0.465553235908141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9960128"/>
        <c:crosses val="autoZero"/>
        <c:crossBetween val="midCat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008084953789496"/>
          <c:y val="0.1524008350730689"/>
          <c:w val="0.13892090124784917"/>
          <c:h val="0.1858037578288100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Project Plans</a:t>
            </a:r>
          </a:p>
        </c:rich>
      </c:tx>
      <c:layout>
        <c:manualLayout>
          <c:xMode val="edge"/>
          <c:yMode val="edge"/>
          <c:x val="0.43937707786526686"/>
          <c:y val="1.97043700143046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71254162042175362"/>
          <c:h val="0.77288135593220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'Project Plans'!$B$1</c:f>
              <c:strCache>
                <c:ptCount val="1"/>
                <c:pt idx="0">
                  <c:v>Compressed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'Project Plans'!$B$4:$B$59</c:f>
              <c:numCache>
                <c:formatCode>m/d/yyyy</c:formatCode>
                <c:ptCount val="56"/>
                <c:pt idx="0">
                  <c:v>42009</c:v>
                </c:pt>
                <c:pt idx="1">
                  <c:v>42027</c:v>
                </c:pt>
                <c:pt idx="2">
                  <c:v>42027</c:v>
                </c:pt>
                <c:pt idx="3">
                  <c:v>42041</c:v>
                </c:pt>
                <c:pt idx="4">
                  <c:v>42048</c:v>
                </c:pt>
                <c:pt idx="5">
                  <c:v>42055</c:v>
                </c:pt>
                <c:pt idx="6">
                  <c:v>42055</c:v>
                </c:pt>
                <c:pt idx="7">
                  <c:v>42062</c:v>
                </c:pt>
                <c:pt idx="8">
                  <c:v>42062</c:v>
                </c:pt>
                <c:pt idx="9">
                  <c:v>42062</c:v>
                </c:pt>
                <c:pt idx="10">
                  <c:v>42069</c:v>
                </c:pt>
                <c:pt idx="11">
                  <c:v>42069</c:v>
                </c:pt>
                <c:pt idx="12">
                  <c:v>42069</c:v>
                </c:pt>
                <c:pt idx="13">
                  <c:v>42076</c:v>
                </c:pt>
                <c:pt idx="14">
                  <c:v>42076</c:v>
                </c:pt>
                <c:pt idx="15">
                  <c:v>42076</c:v>
                </c:pt>
                <c:pt idx="16">
                  <c:v>42083</c:v>
                </c:pt>
                <c:pt idx="17">
                  <c:v>42090</c:v>
                </c:pt>
                <c:pt idx="18">
                  <c:v>42090</c:v>
                </c:pt>
                <c:pt idx="19">
                  <c:v>42090</c:v>
                </c:pt>
                <c:pt idx="20">
                  <c:v>42090</c:v>
                </c:pt>
                <c:pt idx="21">
                  <c:v>42097</c:v>
                </c:pt>
                <c:pt idx="22">
                  <c:v>42097</c:v>
                </c:pt>
                <c:pt idx="23">
                  <c:v>42097</c:v>
                </c:pt>
                <c:pt idx="24">
                  <c:v>42104</c:v>
                </c:pt>
                <c:pt idx="25">
                  <c:v>42104</c:v>
                </c:pt>
                <c:pt idx="26">
                  <c:v>42104</c:v>
                </c:pt>
                <c:pt idx="27">
                  <c:v>42104</c:v>
                </c:pt>
                <c:pt idx="28">
                  <c:v>42111</c:v>
                </c:pt>
                <c:pt idx="29">
                  <c:v>42111</c:v>
                </c:pt>
                <c:pt idx="30">
                  <c:v>42111</c:v>
                </c:pt>
                <c:pt idx="31">
                  <c:v>42125</c:v>
                </c:pt>
                <c:pt idx="32">
                  <c:v>42125</c:v>
                </c:pt>
                <c:pt idx="33">
                  <c:v>42132</c:v>
                </c:pt>
                <c:pt idx="34">
                  <c:v>42132</c:v>
                </c:pt>
                <c:pt idx="35">
                  <c:v>42132</c:v>
                </c:pt>
                <c:pt idx="36">
                  <c:v>42132</c:v>
                </c:pt>
                <c:pt idx="37">
                  <c:v>42146</c:v>
                </c:pt>
                <c:pt idx="38">
                  <c:v>42153</c:v>
                </c:pt>
                <c:pt idx="39">
                  <c:v>42160</c:v>
                </c:pt>
                <c:pt idx="40">
                  <c:v>42167</c:v>
                </c:pt>
                <c:pt idx="41">
                  <c:v>42167</c:v>
                </c:pt>
                <c:pt idx="42">
                  <c:v>42167</c:v>
                </c:pt>
                <c:pt idx="43">
                  <c:v>42174</c:v>
                </c:pt>
                <c:pt idx="44">
                  <c:v>42181</c:v>
                </c:pt>
                <c:pt idx="45">
                  <c:v>42181</c:v>
                </c:pt>
                <c:pt idx="46">
                  <c:v>42181</c:v>
                </c:pt>
                <c:pt idx="47">
                  <c:v>42181</c:v>
                </c:pt>
                <c:pt idx="48">
                  <c:v>42188</c:v>
                </c:pt>
                <c:pt idx="49">
                  <c:v>42188</c:v>
                </c:pt>
                <c:pt idx="50">
                  <c:v>42188</c:v>
                </c:pt>
                <c:pt idx="51">
                  <c:v>42188</c:v>
                </c:pt>
                <c:pt idx="52">
                  <c:v>42195</c:v>
                </c:pt>
                <c:pt idx="53">
                  <c:v>42195</c:v>
                </c:pt>
                <c:pt idx="54">
                  <c:v>42209</c:v>
                </c:pt>
                <c:pt idx="55">
                  <c:v>42223</c:v>
                </c:pt>
              </c:numCache>
            </c:numRef>
          </c:xVal>
          <c:yVal>
            <c:numRef>
              <c:f>'Project Plans'!$C$4:$C$59</c:f>
              <c:numCache>
                <c:formatCode>0%</c:formatCode>
                <c:ptCount val="56"/>
                <c:pt idx="0">
                  <c:v>0</c:v>
                </c:pt>
                <c:pt idx="1">
                  <c:v>2.3076923076923078E-2</c:v>
                </c:pt>
                <c:pt idx="2">
                  <c:v>4.6153846153846156E-2</c:v>
                </c:pt>
                <c:pt idx="3">
                  <c:v>6.1538461538461542E-2</c:v>
                </c:pt>
                <c:pt idx="4">
                  <c:v>6.9230769230769235E-2</c:v>
                </c:pt>
                <c:pt idx="5">
                  <c:v>7.6923076923076927E-2</c:v>
                </c:pt>
                <c:pt idx="6">
                  <c:v>8.461538461538462E-2</c:v>
                </c:pt>
                <c:pt idx="7">
                  <c:v>0.1</c:v>
                </c:pt>
                <c:pt idx="8">
                  <c:v>0.11538461538461539</c:v>
                </c:pt>
                <c:pt idx="9">
                  <c:v>0.12307692307692308</c:v>
                </c:pt>
                <c:pt idx="10">
                  <c:v>0.13846153846153847</c:v>
                </c:pt>
                <c:pt idx="11">
                  <c:v>0.14615384615384616</c:v>
                </c:pt>
                <c:pt idx="12">
                  <c:v>0.16153846153846155</c:v>
                </c:pt>
                <c:pt idx="13">
                  <c:v>0.18461538461538463</c:v>
                </c:pt>
                <c:pt idx="14">
                  <c:v>0.19230769230769232</c:v>
                </c:pt>
                <c:pt idx="15">
                  <c:v>0.2076923076923077</c:v>
                </c:pt>
                <c:pt idx="16">
                  <c:v>0.2153846153846154</c:v>
                </c:pt>
                <c:pt idx="17">
                  <c:v>0.25384615384615383</c:v>
                </c:pt>
                <c:pt idx="18">
                  <c:v>0.26153846153846155</c:v>
                </c:pt>
                <c:pt idx="19">
                  <c:v>0.27692307692307694</c:v>
                </c:pt>
                <c:pt idx="20">
                  <c:v>0.3</c:v>
                </c:pt>
                <c:pt idx="21">
                  <c:v>0.33076923076923076</c:v>
                </c:pt>
                <c:pt idx="22">
                  <c:v>0.35384615384615387</c:v>
                </c:pt>
                <c:pt idx="23">
                  <c:v>0.36923076923076925</c:v>
                </c:pt>
                <c:pt idx="24">
                  <c:v>0.38461538461538464</c:v>
                </c:pt>
                <c:pt idx="25">
                  <c:v>0.4</c:v>
                </c:pt>
                <c:pt idx="26">
                  <c:v>0.40769230769230769</c:v>
                </c:pt>
                <c:pt idx="27">
                  <c:v>0.41538461538461541</c:v>
                </c:pt>
                <c:pt idx="28">
                  <c:v>0.43076923076923079</c:v>
                </c:pt>
                <c:pt idx="29">
                  <c:v>0.43846153846153846</c:v>
                </c:pt>
                <c:pt idx="30">
                  <c:v>0.44615384615384618</c:v>
                </c:pt>
                <c:pt idx="31">
                  <c:v>0.48461538461538461</c:v>
                </c:pt>
                <c:pt idx="32">
                  <c:v>0.51538461538461533</c:v>
                </c:pt>
                <c:pt idx="33">
                  <c:v>0.5461538461538461</c:v>
                </c:pt>
                <c:pt idx="34">
                  <c:v>0.56923076923076921</c:v>
                </c:pt>
                <c:pt idx="35">
                  <c:v>0.59230769230769231</c:v>
                </c:pt>
                <c:pt idx="36">
                  <c:v>0.61538461538461542</c:v>
                </c:pt>
                <c:pt idx="37">
                  <c:v>0.66153846153846152</c:v>
                </c:pt>
                <c:pt idx="38">
                  <c:v>0.68461538461538463</c:v>
                </c:pt>
                <c:pt idx="39">
                  <c:v>0.7153846153846154</c:v>
                </c:pt>
                <c:pt idx="40">
                  <c:v>0.7384615384615385</c:v>
                </c:pt>
                <c:pt idx="41">
                  <c:v>0.7846153846153846</c:v>
                </c:pt>
                <c:pt idx="42">
                  <c:v>0.82307692307692304</c:v>
                </c:pt>
                <c:pt idx="43">
                  <c:v>0.84615384615384615</c:v>
                </c:pt>
                <c:pt idx="44">
                  <c:v>0.86153846153846159</c:v>
                </c:pt>
                <c:pt idx="45">
                  <c:v>0.87692307692307692</c:v>
                </c:pt>
                <c:pt idx="46">
                  <c:v>0.89230769230769236</c:v>
                </c:pt>
                <c:pt idx="47">
                  <c:v>0.90769230769230769</c:v>
                </c:pt>
                <c:pt idx="48">
                  <c:v>0.92307692307692313</c:v>
                </c:pt>
                <c:pt idx="49">
                  <c:v>0.93076923076923079</c:v>
                </c:pt>
                <c:pt idx="50">
                  <c:v>0.93846153846153846</c:v>
                </c:pt>
                <c:pt idx="51">
                  <c:v>0.94615384615384612</c:v>
                </c:pt>
                <c:pt idx="52">
                  <c:v>0.9538461538461539</c:v>
                </c:pt>
                <c:pt idx="53">
                  <c:v>0.96923076923076923</c:v>
                </c:pt>
                <c:pt idx="54">
                  <c:v>0.98461538461538467</c:v>
                </c:pt>
                <c:pt idx="55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'Project Plans'!$E$1</c:f>
              <c:strCache>
                <c:ptCount val="1"/>
                <c:pt idx="0">
                  <c:v>By Dependencies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'Project Plans'!$E$4:$E$51</c:f>
              <c:numCache>
                <c:formatCode>m/d/yyyy</c:formatCode>
                <c:ptCount val="48"/>
                <c:pt idx="0">
                  <c:v>42009</c:v>
                </c:pt>
                <c:pt idx="1">
                  <c:v>42027</c:v>
                </c:pt>
                <c:pt idx="2">
                  <c:v>42027</c:v>
                </c:pt>
                <c:pt idx="3">
                  <c:v>42041</c:v>
                </c:pt>
                <c:pt idx="4">
                  <c:v>42048</c:v>
                </c:pt>
                <c:pt idx="5">
                  <c:v>42048</c:v>
                </c:pt>
                <c:pt idx="6">
                  <c:v>42055</c:v>
                </c:pt>
                <c:pt idx="7">
                  <c:v>42062</c:v>
                </c:pt>
                <c:pt idx="8">
                  <c:v>42069</c:v>
                </c:pt>
                <c:pt idx="9">
                  <c:v>42076</c:v>
                </c:pt>
                <c:pt idx="10">
                  <c:v>42083</c:v>
                </c:pt>
                <c:pt idx="11">
                  <c:v>42083</c:v>
                </c:pt>
                <c:pt idx="12">
                  <c:v>42090</c:v>
                </c:pt>
                <c:pt idx="13">
                  <c:v>42090</c:v>
                </c:pt>
                <c:pt idx="14">
                  <c:v>42097</c:v>
                </c:pt>
                <c:pt idx="15">
                  <c:v>42097</c:v>
                </c:pt>
                <c:pt idx="16">
                  <c:v>42097</c:v>
                </c:pt>
                <c:pt idx="17">
                  <c:v>42104</c:v>
                </c:pt>
                <c:pt idx="18">
                  <c:v>42104</c:v>
                </c:pt>
                <c:pt idx="19">
                  <c:v>42111</c:v>
                </c:pt>
                <c:pt idx="20">
                  <c:v>42111</c:v>
                </c:pt>
                <c:pt idx="21">
                  <c:v>42118</c:v>
                </c:pt>
                <c:pt idx="22">
                  <c:v>42118</c:v>
                </c:pt>
                <c:pt idx="23">
                  <c:v>42125</c:v>
                </c:pt>
                <c:pt idx="24">
                  <c:v>42125</c:v>
                </c:pt>
                <c:pt idx="25">
                  <c:v>42125</c:v>
                </c:pt>
                <c:pt idx="26">
                  <c:v>42125</c:v>
                </c:pt>
                <c:pt idx="27">
                  <c:v>42125</c:v>
                </c:pt>
                <c:pt idx="28">
                  <c:v>42139</c:v>
                </c:pt>
                <c:pt idx="29">
                  <c:v>42139</c:v>
                </c:pt>
                <c:pt idx="30">
                  <c:v>42139</c:v>
                </c:pt>
                <c:pt idx="31">
                  <c:v>42146</c:v>
                </c:pt>
                <c:pt idx="32">
                  <c:v>42153</c:v>
                </c:pt>
                <c:pt idx="33">
                  <c:v>42153</c:v>
                </c:pt>
                <c:pt idx="34">
                  <c:v>42167</c:v>
                </c:pt>
                <c:pt idx="35">
                  <c:v>42167</c:v>
                </c:pt>
                <c:pt idx="36">
                  <c:v>42181</c:v>
                </c:pt>
                <c:pt idx="37">
                  <c:v>42181</c:v>
                </c:pt>
                <c:pt idx="38">
                  <c:v>42181</c:v>
                </c:pt>
                <c:pt idx="39">
                  <c:v>42181</c:v>
                </c:pt>
                <c:pt idx="40">
                  <c:v>42181</c:v>
                </c:pt>
                <c:pt idx="41">
                  <c:v>42195</c:v>
                </c:pt>
                <c:pt idx="42">
                  <c:v>42202</c:v>
                </c:pt>
                <c:pt idx="43">
                  <c:v>42202</c:v>
                </c:pt>
                <c:pt idx="44">
                  <c:v>42216</c:v>
                </c:pt>
                <c:pt idx="45">
                  <c:v>42230</c:v>
                </c:pt>
                <c:pt idx="46">
                  <c:v>42230</c:v>
                </c:pt>
                <c:pt idx="47">
                  <c:v>42244</c:v>
                </c:pt>
              </c:numCache>
            </c:numRef>
          </c:xVal>
          <c:yVal>
            <c:numRef>
              <c:f>'Project Plans'!$F$4:$F$51</c:f>
              <c:numCache>
                <c:formatCode>0%</c:formatCode>
                <c:ptCount val="48"/>
                <c:pt idx="0">
                  <c:v>0</c:v>
                </c:pt>
                <c:pt idx="1">
                  <c:v>2.6548672566371681E-2</c:v>
                </c:pt>
                <c:pt idx="2">
                  <c:v>5.3097345132743362E-2</c:v>
                </c:pt>
                <c:pt idx="3">
                  <c:v>7.0796460176991149E-2</c:v>
                </c:pt>
                <c:pt idx="4">
                  <c:v>7.9646017699115043E-2</c:v>
                </c:pt>
                <c:pt idx="5">
                  <c:v>7.9646017699115043E-2</c:v>
                </c:pt>
                <c:pt idx="6">
                  <c:v>8.8495575221238937E-2</c:v>
                </c:pt>
                <c:pt idx="7">
                  <c:v>0.10619469026548672</c:v>
                </c:pt>
                <c:pt idx="8">
                  <c:v>0.12389380530973451</c:v>
                </c:pt>
                <c:pt idx="9">
                  <c:v>0.15044247787610621</c:v>
                </c:pt>
                <c:pt idx="10">
                  <c:v>0.18584070796460178</c:v>
                </c:pt>
                <c:pt idx="11">
                  <c:v>0.18584070796460178</c:v>
                </c:pt>
                <c:pt idx="12">
                  <c:v>0.23008849557522124</c:v>
                </c:pt>
                <c:pt idx="13">
                  <c:v>0.23893805309734514</c:v>
                </c:pt>
                <c:pt idx="14">
                  <c:v>0.25663716814159293</c:v>
                </c:pt>
                <c:pt idx="15">
                  <c:v>0.26548672566371684</c:v>
                </c:pt>
                <c:pt idx="16">
                  <c:v>0.29203539823008851</c:v>
                </c:pt>
                <c:pt idx="17">
                  <c:v>0.30088495575221241</c:v>
                </c:pt>
                <c:pt idx="18">
                  <c:v>0.31858407079646017</c:v>
                </c:pt>
                <c:pt idx="19">
                  <c:v>0.32743362831858408</c:v>
                </c:pt>
                <c:pt idx="20">
                  <c:v>0.34513274336283184</c:v>
                </c:pt>
                <c:pt idx="21">
                  <c:v>0.35398230088495575</c:v>
                </c:pt>
                <c:pt idx="22">
                  <c:v>0.37168141592920356</c:v>
                </c:pt>
                <c:pt idx="23">
                  <c:v>0.41592920353982299</c:v>
                </c:pt>
                <c:pt idx="24">
                  <c:v>0.45132743362831856</c:v>
                </c:pt>
                <c:pt idx="25">
                  <c:v>0.46017699115044247</c:v>
                </c:pt>
                <c:pt idx="26">
                  <c:v>0.47787610619469029</c:v>
                </c:pt>
                <c:pt idx="27">
                  <c:v>0.51327433628318586</c:v>
                </c:pt>
                <c:pt idx="28">
                  <c:v>0.53097345132743368</c:v>
                </c:pt>
                <c:pt idx="29">
                  <c:v>0.54867256637168138</c:v>
                </c:pt>
                <c:pt idx="30">
                  <c:v>0.5752212389380531</c:v>
                </c:pt>
                <c:pt idx="31">
                  <c:v>0.62831858407079644</c:v>
                </c:pt>
                <c:pt idx="32">
                  <c:v>0.66371681415929207</c:v>
                </c:pt>
                <c:pt idx="33">
                  <c:v>0.68141592920353977</c:v>
                </c:pt>
                <c:pt idx="34">
                  <c:v>0.70796460176991149</c:v>
                </c:pt>
                <c:pt idx="35">
                  <c:v>0.76106194690265483</c:v>
                </c:pt>
                <c:pt idx="36">
                  <c:v>0.77876106194690264</c:v>
                </c:pt>
                <c:pt idx="37">
                  <c:v>0.79646017699115046</c:v>
                </c:pt>
                <c:pt idx="38">
                  <c:v>0.81415929203539827</c:v>
                </c:pt>
                <c:pt idx="39">
                  <c:v>0.83185840707964598</c:v>
                </c:pt>
                <c:pt idx="40">
                  <c:v>0.83185840707964598</c:v>
                </c:pt>
                <c:pt idx="41">
                  <c:v>0.84955752212389379</c:v>
                </c:pt>
                <c:pt idx="42">
                  <c:v>0.87610619469026552</c:v>
                </c:pt>
                <c:pt idx="43">
                  <c:v>0.90265486725663713</c:v>
                </c:pt>
                <c:pt idx="44">
                  <c:v>0.94690265486725667</c:v>
                </c:pt>
                <c:pt idx="45">
                  <c:v>0.96460176991150437</c:v>
                </c:pt>
                <c:pt idx="46">
                  <c:v>0.98230088495575218</c:v>
                </c:pt>
                <c:pt idx="47">
                  <c:v>1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'Project Plans'!$L$1</c:f>
              <c:strCache>
                <c:ptCount val="1"/>
                <c:pt idx="0">
                  <c:v>By Layers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'Project Plans'!$L$4:$L$85</c:f>
              <c:numCache>
                <c:formatCode>m/d/yyyy</c:formatCode>
                <c:ptCount val="82"/>
                <c:pt idx="0">
                  <c:v>42009</c:v>
                </c:pt>
                <c:pt idx="1">
                  <c:v>42027</c:v>
                </c:pt>
                <c:pt idx="2">
                  <c:v>42027</c:v>
                </c:pt>
                <c:pt idx="3">
                  <c:v>42041</c:v>
                </c:pt>
                <c:pt idx="4">
                  <c:v>42048</c:v>
                </c:pt>
                <c:pt idx="5">
                  <c:v>42048</c:v>
                </c:pt>
                <c:pt idx="6">
                  <c:v>42055</c:v>
                </c:pt>
                <c:pt idx="7">
                  <c:v>42062</c:v>
                </c:pt>
                <c:pt idx="8">
                  <c:v>42069</c:v>
                </c:pt>
                <c:pt idx="9">
                  <c:v>42076</c:v>
                </c:pt>
                <c:pt idx="10">
                  <c:v>42083</c:v>
                </c:pt>
                <c:pt idx="11">
                  <c:v>42083</c:v>
                </c:pt>
                <c:pt idx="12">
                  <c:v>42090</c:v>
                </c:pt>
                <c:pt idx="13">
                  <c:v>42090</c:v>
                </c:pt>
                <c:pt idx="14">
                  <c:v>42090</c:v>
                </c:pt>
                <c:pt idx="15">
                  <c:v>42090</c:v>
                </c:pt>
                <c:pt idx="16">
                  <c:v>42090</c:v>
                </c:pt>
                <c:pt idx="17">
                  <c:v>42097</c:v>
                </c:pt>
                <c:pt idx="18">
                  <c:v>42097</c:v>
                </c:pt>
                <c:pt idx="19">
                  <c:v>42097</c:v>
                </c:pt>
                <c:pt idx="20">
                  <c:v>42104</c:v>
                </c:pt>
                <c:pt idx="21">
                  <c:v>42104</c:v>
                </c:pt>
                <c:pt idx="22">
                  <c:v>42118</c:v>
                </c:pt>
                <c:pt idx="23">
                  <c:v>42118</c:v>
                </c:pt>
                <c:pt idx="24">
                  <c:v>42118</c:v>
                </c:pt>
                <c:pt idx="25">
                  <c:v>42125</c:v>
                </c:pt>
                <c:pt idx="26">
                  <c:v>42125</c:v>
                </c:pt>
                <c:pt idx="27">
                  <c:v>42132</c:v>
                </c:pt>
                <c:pt idx="28">
                  <c:v>42132</c:v>
                </c:pt>
                <c:pt idx="29">
                  <c:v>42132</c:v>
                </c:pt>
                <c:pt idx="30">
                  <c:v>42132</c:v>
                </c:pt>
                <c:pt idx="31">
                  <c:v>42132</c:v>
                </c:pt>
                <c:pt idx="32">
                  <c:v>42153</c:v>
                </c:pt>
                <c:pt idx="33">
                  <c:v>42153</c:v>
                </c:pt>
                <c:pt idx="34">
                  <c:v>42153</c:v>
                </c:pt>
                <c:pt idx="35">
                  <c:v>42167</c:v>
                </c:pt>
                <c:pt idx="36">
                  <c:v>42174</c:v>
                </c:pt>
                <c:pt idx="37">
                  <c:v>42174</c:v>
                </c:pt>
                <c:pt idx="38">
                  <c:v>42174</c:v>
                </c:pt>
                <c:pt idx="39">
                  <c:v>42188</c:v>
                </c:pt>
                <c:pt idx="40">
                  <c:v>42188</c:v>
                </c:pt>
                <c:pt idx="41">
                  <c:v>42188</c:v>
                </c:pt>
                <c:pt idx="42">
                  <c:v>42188</c:v>
                </c:pt>
                <c:pt idx="43">
                  <c:v>42188</c:v>
                </c:pt>
                <c:pt idx="44">
                  <c:v>42202</c:v>
                </c:pt>
                <c:pt idx="45">
                  <c:v>42209</c:v>
                </c:pt>
                <c:pt idx="46">
                  <c:v>42209</c:v>
                </c:pt>
                <c:pt idx="47">
                  <c:v>42223</c:v>
                </c:pt>
                <c:pt idx="48">
                  <c:v>42223</c:v>
                </c:pt>
                <c:pt idx="49">
                  <c:v>42237</c:v>
                </c:pt>
                <c:pt idx="50">
                  <c:v>42237</c:v>
                </c:pt>
                <c:pt idx="51">
                  <c:v>42251</c:v>
                </c:pt>
              </c:numCache>
            </c:numRef>
          </c:xVal>
          <c:yVal>
            <c:numRef>
              <c:f>'Project Plans'!$M$4:$M$85</c:f>
              <c:numCache>
                <c:formatCode>0%</c:formatCode>
                <c:ptCount val="82"/>
                <c:pt idx="0">
                  <c:v>0</c:v>
                </c:pt>
                <c:pt idx="1">
                  <c:v>2.6548672566371681E-2</c:v>
                </c:pt>
                <c:pt idx="2">
                  <c:v>5.3097345132743362E-2</c:v>
                </c:pt>
                <c:pt idx="3">
                  <c:v>7.0796460176991149E-2</c:v>
                </c:pt>
                <c:pt idx="4">
                  <c:v>7.9646017699115043E-2</c:v>
                </c:pt>
                <c:pt idx="5">
                  <c:v>7.9646017699115043E-2</c:v>
                </c:pt>
                <c:pt idx="6">
                  <c:v>8.8495575221238937E-2</c:v>
                </c:pt>
                <c:pt idx="7">
                  <c:v>0.10619469026548672</c:v>
                </c:pt>
                <c:pt idx="8">
                  <c:v>0.12389380530973451</c:v>
                </c:pt>
                <c:pt idx="9">
                  <c:v>0.15044247787610621</c:v>
                </c:pt>
                <c:pt idx="10">
                  <c:v>0.18584070796460178</c:v>
                </c:pt>
                <c:pt idx="11">
                  <c:v>0.18584070796460178</c:v>
                </c:pt>
                <c:pt idx="12">
                  <c:v>0.23008849557522124</c:v>
                </c:pt>
                <c:pt idx="13">
                  <c:v>0.23893805309734514</c:v>
                </c:pt>
                <c:pt idx="14">
                  <c:v>0.24778761061946902</c:v>
                </c:pt>
                <c:pt idx="15">
                  <c:v>0.25663716814159293</c:v>
                </c:pt>
                <c:pt idx="16">
                  <c:v>0.26548672566371684</c:v>
                </c:pt>
                <c:pt idx="17">
                  <c:v>0.2831858407079646</c:v>
                </c:pt>
                <c:pt idx="18">
                  <c:v>0.29203539823008851</c:v>
                </c:pt>
                <c:pt idx="19">
                  <c:v>0.30088495575221241</c:v>
                </c:pt>
                <c:pt idx="20">
                  <c:v>0.32743362831858408</c:v>
                </c:pt>
                <c:pt idx="21">
                  <c:v>0.32743362831858408</c:v>
                </c:pt>
                <c:pt idx="22">
                  <c:v>0.34513274336283184</c:v>
                </c:pt>
                <c:pt idx="23">
                  <c:v>0.36283185840707965</c:v>
                </c:pt>
                <c:pt idx="24">
                  <c:v>0.38053097345132741</c:v>
                </c:pt>
                <c:pt idx="25">
                  <c:v>0.4247787610619469</c:v>
                </c:pt>
                <c:pt idx="26">
                  <c:v>0.46017699115044247</c:v>
                </c:pt>
                <c:pt idx="27">
                  <c:v>0.47787610619469029</c:v>
                </c:pt>
                <c:pt idx="28">
                  <c:v>0.49557522123893805</c:v>
                </c:pt>
                <c:pt idx="29">
                  <c:v>0.53097345132743368</c:v>
                </c:pt>
                <c:pt idx="30">
                  <c:v>0.54867256637168138</c:v>
                </c:pt>
                <c:pt idx="31">
                  <c:v>0.54867256637168138</c:v>
                </c:pt>
                <c:pt idx="32">
                  <c:v>0.58407079646017701</c:v>
                </c:pt>
                <c:pt idx="33">
                  <c:v>0.61061946902654862</c:v>
                </c:pt>
                <c:pt idx="34">
                  <c:v>0.63716814159292035</c:v>
                </c:pt>
                <c:pt idx="35">
                  <c:v>0.65486725663716816</c:v>
                </c:pt>
                <c:pt idx="36">
                  <c:v>0.70796460176991149</c:v>
                </c:pt>
                <c:pt idx="37">
                  <c:v>0.70796460176991149</c:v>
                </c:pt>
                <c:pt idx="38">
                  <c:v>0.76106194690265483</c:v>
                </c:pt>
                <c:pt idx="39">
                  <c:v>0.77876106194690264</c:v>
                </c:pt>
                <c:pt idx="40">
                  <c:v>0.79646017699115046</c:v>
                </c:pt>
                <c:pt idx="41">
                  <c:v>0.81415929203539827</c:v>
                </c:pt>
                <c:pt idx="42">
                  <c:v>0.83185840707964598</c:v>
                </c:pt>
                <c:pt idx="43">
                  <c:v>0.83185840707964598</c:v>
                </c:pt>
                <c:pt idx="44">
                  <c:v>0.84955752212389379</c:v>
                </c:pt>
                <c:pt idx="45">
                  <c:v>0.87610619469026552</c:v>
                </c:pt>
                <c:pt idx="46">
                  <c:v>0.90265486725663713</c:v>
                </c:pt>
                <c:pt idx="47">
                  <c:v>0.94690265486725667</c:v>
                </c:pt>
                <c:pt idx="48">
                  <c:v>0.94690265486725667</c:v>
                </c:pt>
                <c:pt idx="49">
                  <c:v>0.96460176991150437</c:v>
                </c:pt>
                <c:pt idx="50">
                  <c:v>0.98230088495575218</c:v>
                </c:pt>
                <c:pt idx="51">
                  <c:v>1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'Project Plans'!$P$1</c:f>
              <c:strCache>
                <c:ptCount val="1"/>
                <c:pt idx="0">
                  <c:v>By Layers Subcritical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xVal>
            <c:numRef>
              <c:f>'Project Plans'!$P$4:$P$85</c:f>
              <c:numCache>
                <c:formatCode>m/d/yyyy</c:formatCode>
                <c:ptCount val="82"/>
                <c:pt idx="0">
                  <c:v>42009</c:v>
                </c:pt>
                <c:pt idx="1">
                  <c:v>42027</c:v>
                </c:pt>
                <c:pt idx="2">
                  <c:v>42027</c:v>
                </c:pt>
                <c:pt idx="3">
                  <c:v>42041</c:v>
                </c:pt>
                <c:pt idx="4">
                  <c:v>42048</c:v>
                </c:pt>
                <c:pt idx="5">
                  <c:v>42048</c:v>
                </c:pt>
                <c:pt idx="6">
                  <c:v>42055</c:v>
                </c:pt>
                <c:pt idx="7">
                  <c:v>42062</c:v>
                </c:pt>
                <c:pt idx="8">
                  <c:v>42069</c:v>
                </c:pt>
                <c:pt idx="9">
                  <c:v>42076</c:v>
                </c:pt>
                <c:pt idx="10">
                  <c:v>42083</c:v>
                </c:pt>
                <c:pt idx="11">
                  <c:v>42083</c:v>
                </c:pt>
                <c:pt idx="12">
                  <c:v>42090</c:v>
                </c:pt>
                <c:pt idx="13">
                  <c:v>42090</c:v>
                </c:pt>
                <c:pt idx="14">
                  <c:v>42090</c:v>
                </c:pt>
                <c:pt idx="15">
                  <c:v>42097</c:v>
                </c:pt>
                <c:pt idx="16">
                  <c:v>42097</c:v>
                </c:pt>
                <c:pt idx="17">
                  <c:v>42097</c:v>
                </c:pt>
                <c:pt idx="18">
                  <c:v>42104</c:v>
                </c:pt>
                <c:pt idx="19">
                  <c:v>42104</c:v>
                </c:pt>
                <c:pt idx="20">
                  <c:v>42104</c:v>
                </c:pt>
                <c:pt idx="21">
                  <c:v>42104</c:v>
                </c:pt>
                <c:pt idx="22">
                  <c:v>42118</c:v>
                </c:pt>
                <c:pt idx="23">
                  <c:v>42125</c:v>
                </c:pt>
                <c:pt idx="24">
                  <c:v>42125</c:v>
                </c:pt>
                <c:pt idx="25">
                  <c:v>42132</c:v>
                </c:pt>
                <c:pt idx="26">
                  <c:v>42132</c:v>
                </c:pt>
                <c:pt idx="27">
                  <c:v>42146</c:v>
                </c:pt>
                <c:pt idx="28">
                  <c:v>42146</c:v>
                </c:pt>
                <c:pt idx="29">
                  <c:v>42153</c:v>
                </c:pt>
                <c:pt idx="30">
                  <c:v>42160</c:v>
                </c:pt>
                <c:pt idx="31">
                  <c:v>42160</c:v>
                </c:pt>
                <c:pt idx="32">
                  <c:v>42174</c:v>
                </c:pt>
                <c:pt idx="33">
                  <c:v>42174</c:v>
                </c:pt>
                <c:pt idx="34">
                  <c:v>42216</c:v>
                </c:pt>
                <c:pt idx="35">
                  <c:v>42216</c:v>
                </c:pt>
                <c:pt idx="36">
                  <c:v>42237</c:v>
                </c:pt>
                <c:pt idx="37">
                  <c:v>42237</c:v>
                </c:pt>
                <c:pt idx="38">
                  <c:v>42237</c:v>
                </c:pt>
                <c:pt idx="39">
                  <c:v>42251</c:v>
                </c:pt>
                <c:pt idx="40">
                  <c:v>42251</c:v>
                </c:pt>
                <c:pt idx="41">
                  <c:v>42265</c:v>
                </c:pt>
                <c:pt idx="42">
                  <c:v>42265</c:v>
                </c:pt>
                <c:pt idx="43">
                  <c:v>42265</c:v>
                </c:pt>
                <c:pt idx="44">
                  <c:v>42286</c:v>
                </c:pt>
                <c:pt idx="45">
                  <c:v>42300</c:v>
                </c:pt>
                <c:pt idx="46">
                  <c:v>42307</c:v>
                </c:pt>
                <c:pt idx="47">
                  <c:v>42314</c:v>
                </c:pt>
                <c:pt idx="48">
                  <c:v>42314</c:v>
                </c:pt>
                <c:pt idx="49">
                  <c:v>42328</c:v>
                </c:pt>
                <c:pt idx="50">
                  <c:v>42328</c:v>
                </c:pt>
                <c:pt idx="51">
                  <c:v>42342</c:v>
                </c:pt>
              </c:numCache>
            </c:numRef>
          </c:xVal>
          <c:yVal>
            <c:numRef>
              <c:f>'Project Plans'!$Q$4:$Q$85</c:f>
              <c:numCache>
                <c:formatCode>0%</c:formatCode>
                <c:ptCount val="82"/>
                <c:pt idx="0">
                  <c:v>0</c:v>
                </c:pt>
                <c:pt idx="1">
                  <c:v>2.6548672566371681E-2</c:v>
                </c:pt>
                <c:pt idx="2">
                  <c:v>5.3097345132743362E-2</c:v>
                </c:pt>
                <c:pt idx="3">
                  <c:v>7.0796460176991149E-2</c:v>
                </c:pt>
                <c:pt idx="4">
                  <c:v>7.9646017699115043E-2</c:v>
                </c:pt>
                <c:pt idx="5">
                  <c:v>7.9646017699115043E-2</c:v>
                </c:pt>
                <c:pt idx="6">
                  <c:v>8.8495575221238937E-2</c:v>
                </c:pt>
                <c:pt idx="7">
                  <c:v>0.10619469026548672</c:v>
                </c:pt>
                <c:pt idx="8">
                  <c:v>0.12389380530973451</c:v>
                </c:pt>
                <c:pt idx="9">
                  <c:v>0.15044247787610621</c:v>
                </c:pt>
                <c:pt idx="10">
                  <c:v>0.18584070796460178</c:v>
                </c:pt>
                <c:pt idx="11">
                  <c:v>0.18584070796460178</c:v>
                </c:pt>
                <c:pt idx="12">
                  <c:v>0.23008849557522124</c:v>
                </c:pt>
                <c:pt idx="13">
                  <c:v>0.23893805309734514</c:v>
                </c:pt>
                <c:pt idx="14">
                  <c:v>0.24778761061946902</c:v>
                </c:pt>
                <c:pt idx="15">
                  <c:v>0.26548672566371684</c:v>
                </c:pt>
                <c:pt idx="16">
                  <c:v>0.27433628318584069</c:v>
                </c:pt>
                <c:pt idx="17">
                  <c:v>0.2831858407079646</c:v>
                </c:pt>
                <c:pt idx="18">
                  <c:v>0.29203539823008851</c:v>
                </c:pt>
                <c:pt idx="19">
                  <c:v>0.31858407079646017</c:v>
                </c:pt>
                <c:pt idx="20">
                  <c:v>0.32743362831858408</c:v>
                </c:pt>
                <c:pt idx="21">
                  <c:v>0.32743362831858408</c:v>
                </c:pt>
                <c:pt idx="22">
                  <c:v>0.34513274336283184</c:v>
                </c:pt>
                <c:pt idx="23">
                  <c:v>0.38938053097345132</c:v>
                </c:pt>
                <c:pt idx="24">
                  <c:v>0.4247787610619469</c:v>
                </c:pt>
                <c:pt idx="25">
                  <c:v>0.44247787610619471</c:v>
                </c:pt>
                <c:pt idx="26">
                  <c:v>0.47787610619469029</c:v>
                </c:pt>
                <c:pt idx="27">
                  <c:v>0.49557522123893805</c:v>
                </c:pt>
                <c:pt idx="28">
                  <c:v>0.51327433628318586</c:v>
                </c:pt>
                <c:pt idx="29">
                  <c:v>0.54867256637168138</c:v>
                </c:pt>
                <c:pt idx="30">
                  <c:v>0.5663716814159292</c:v>
                </c:pt>
                <c:pt idx="31">
                  <c:v>0.58407079646017701</c:v>
                </c:pt>
                <c:pt idx="32">
                  <c:v>0.60176991150442483</c:v>
                </c:pt>
                <c:pt idx="33">
                  <c:v>0.60176991150442483</c:v>
                </c:pt>
                <c:pt idx="34">
                  <c:v>0.65486725663716816</c:v>
                </c:pt>
                <c:pt idx="35">
                  <c:v>0.70796460176991149</c:v>
                </c:pt>
                <c:pt idx="36">
                  <c:v>0.73451327433628322</c:v>
                </c:pt>
                <c:pt idx="37">
                  <c:v>0.76106194690265483</c:v>
                </c:pt>
                <c:pt idx="38">
                  <c:v>0.76106194690265483</c:v>
                </c:pt>
                <c:pt idx="39">
                  <c:v>0.77876106194690264</c:v>
                </c:pt>
                <c:pt idx="40">
                  <c:v>0.79646017699115046</c:v>
                </c:pt>
                <c:pt idx="41">
                  <c:v>0.81415929203539827</c:v>
                </c:pt>
                <c:pt idx="42">
                  <c:v>0.83185840707964598</c:v>
                </c:pt>
                <c:pt idx="43">
                  <c:v>0.83185840707964598</c:v>
                </c:pt>
                <c:pt idx="44">
                  <c:v>0.8584070796460177</c:v>
                </c:pt>
                <c:pt idx="45">
                  <c:v>0.90265486725663713</c:v>
                </c:pt>
                <c:pt idx="46">
                  <c:v>0.92920353982300885</c:v>
                </c:pt>
                <c:pt idx="47">
                  <c:v>0.94690265486725667</c:v>
                </c:pt>
                <c:pt idx="48">
                  <c:v>0.94690265486725667</c:v>
                </c:pt>
                <c:pt idx="49">
                  <c:v>0.96460176991150437</c:v>
                </c:pt>
                <c:pt idx="50">
                  <c:v>0.98230088495575218</c:v>
                </c:pt>
                <c:pt idx="5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094832"/>
        <c:axId val="420099312"/>
      </c:scatterChart>
      <c:valAx>
        <c:axId val="420094832"/>
        <c:scaling>
          <c:orientation val="minMax"/>
          <c:max val="42342"/>
          <c:min val="42009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360400116652085"/>
              <c:y val="0.91625638448221802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0099312"/>
        <c:crosses val="autoZero"/>
        <c:crossBetween val="midCat"/>
        <c:majorUnit val="30"/>
      </c:valAx>
      <c:valAx>
        <c:axId val="42009931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1.8909886264216972E-2"/>
              <c:y val="0.4827586977159769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00948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79800524934383"/>
          <c:y val="0.11016955122835505"/>
          <c:w val="0.18091011956838732"/>
          <c:h val="0.144067768942957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Project Plans</a:t>
            </a:r>
          </a:p>
        </c:rich>
      </c:tx>
      <c:layout>
        <c:manualLayout>
          <c:xMode val="edge"/>
          <c:yMode val="edge"/>
          <c:x val="0.43937707786526686"/>
          <c:y val="1.97043700143046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71254162042175362"/>
          <c:h val="0.772881355932203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'Project Plans'!$B$1</c:f>
              <c:strCache>
                <c:ptCount val="1"/>
                <c:pt idx="0">
                  <c:v>Compressed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7.120851560221636E-2"/>
                  <c:y val="1.264988121672983E-2"/>
                </c:manualLayout>
              </c:layout>
              <c:numFmt formatCode="0.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'Project Plans'!$B$4:$B$59</c:f>
              <c:numCache>
                <c:formatCode>m/d/yyyy</c:formatCode>
                <c:ptCount val="56"/>
                <c:pt idx="0">
                  <c:v>42009</c:v>
                </c:pt>
                <c:pt idx="1">
                  <c:v>42027</c:v>
                </c:pt>
                <c:pt idx="2">
                  <c:v>42027</c:v>
                </c:pt>
                <c:pt idx="3">
                  <c:v>42041</c:v>
                </c:pt>
                <c:pt idx="4">
                  <c:v>42048</c:v>
                </c:pt>
                <c:pt idx="5">
                  <c:v>42055</c:v>
                </c:pt>
                <c:pt idx="6">
                  <c:v>42055</c:v>
                </c:pt>
                <c:pt idx="7">
                  <c:v>42062</c:v>
                </c:pt>
                <c:pt idx="8">
                  <c:v>42062</c:v>
                </c:pt>
                <c:pt idx="9">
                  <c:v>42062</c:v>
                </c:pt>
                <c:pt idx="10">
                  <c:v>42069</c:v>
                </c:pt>
                <c:pt idx="11">
                  <c:v>42069</c:v>
                </c:pt>
                <c:pt idx="12">
                  <c:v>42069</c:v>
                </c:pt>
                <c:pt idx="13">
                  <c:v>42076</c:v>
                </c:pt>
                <c:pt idx="14">
                  <c:v>42076</c:v>
                </c:pt>
                <c:pt idx="15">
                  <c:v>42076</c:v>
                </c:pt>
                <c:pt idx="16">
                  <c:v>42083</c:v>
                </c:pt>
                <c:pt idx="17">
                  <c:v>42090</c:v>
                </c:pt>
                <c:pt idx="18">
                  <c:v>42090</c:v>
                </c:pt>
                <c:pt idx="19">
                  <c:v>42090</c:v>
                </c:pt>
                <c:pt idx="20">
                  <c:v>42090</c:v>
                </c:pt>
                <c:pt idx="21">
                  <c:v>42097</c:v>
                </c:pt>
                <c:pt idx="22">
                  <c:v>42097</c:v>
                </c:pt>
                <c:pt idx="23">
                  <c:v>42097</c:v>
                </c:pt>
                <c:pt idx="24">
                  <c:v>42104</c:v>
                </c:pt>
                <c:pt idx="25">
                  <c:v>42104</c:v>
                </c:pt>
                <c:pt idx="26">
                  <c:v>42104</c:v>
                </c:pt>
                <c:pt idx="27">
                  <c:v>42104</c:v>
                </c:pt>
                <c:pt idx="28">
                  <c:v>42111</c:v>
                </c:pt>
                <c:pt idx="29">
                  <c:v>42111</c:v>
                </c:pt>
                <c:pt idx="30">
                  <c:v>42111</c:v>
                </c:pt>
                <c:pt idx="31">
                  <c:v>42125</c:v>
                </c:pt>
                <c:pt idx="32">
                  <c:v>42125</c:v>
                </c:pt>
                <c:pt idx="33">
                  <c:v>42132</c:v>
                </c:pt>
                <c:pt idx="34">
                  <c:v>42132</c:v>
                </c:pt>
                <c:pt idx="35">
                  <c:v>42132</c:v>
                </c:pt>
                <c:pt idx="36">
                  <c:v>42132</c:v>
                </c:pt>
                <c:pt idx="37">
                  <c:v>42146</c:v>
                </c:pt>
                <c:pt idx="38">
                  <c:v>42153</c:v>
                </c:pt>
                <c:pt idx="39">
                  <c:v>42160</c:v>
                </c:pt>
                <c:pt idx="40">
                  <c:v>42167</c:v>
                </c:pt>
                <c:pt idx="41">
                  <c:v>42167</c:v>
                </c:pt>
                <c:pt idx="42">
                  <c:v>42167</c:v>
                </c:pt>
                <c:pt idx="43">
                  <c:v>42174</c:v>
                </c:pt>
                <c:pt idx="44">
                  <c:v>42181</c:v>
                </c:pt>
                <c:pt idx="45">
                  <c:v>42181</c:v>
                </c:pt>
                <c:pt idx="46">
                  <c:v>42181</c:v>
                </c:pt>
                <c:pt idx="47">
                  <c:v>42181</c:v>
                </c:pt>
                <c:pt idx="48">
                  <c:v>42188</c:v>
                </c:pt>
                <c:pt idx="49">
                  <c:v>42188</c:v>
                </c:pt>
                <c:pt idx="50">
                  <c:v>42188</c:v>
                </c:pt>
                <c:pt idx="51">
                  <c:v>42188</c:v>
                </c:pt>
                <c:pt idx="52">
                  <c:v>42195</c:v>
                </c:pt>
                <c:pt idx="53">
                  <c:v>42195</c:v>
                </c:pt>
                <c:pt idx="54">
                  <c:v>42209</c:v>
                </c:pt>
                <c:pt idx="55">
                  <c:v>42223</c:v>
                </c:pt>
              </c:numCache>
            </c:numRef>
          </c:xVal>
          <c:yVal>
            <c:numRef>
              <c:f>'Project Plans'!$C$4:$C$59</c:f>
              <c:numCache>
                <c:formatCode>0%</c:formatCode>
                <c:ptCount val="56"/>
                <c:pt idx="0">
                  <c:v>0</c:v>
                </c:pt>
                <c:pt idx="1">
                  <c:v>2.3076923076923078E-2</c:v>
                </c:pt>
                <c:pt idx="2">
                  <c:v>4.6153846153846156E-2</c:v>
                </c:pt>
                <c:pt idx="3">
                  <c:v>6.1538461538461542E-2</c:v>
                </c:pt>
                <c:pt idx="4">
                  <c:v>6.9230769230769235E-2</c:v>
                </c:pt>
                <c:pt idx="5">
                  <c:v>7.6923076923076927E-2</c:v>
                </c:pt>
                <c:pt idx="6">
                  <c:v>8.461538461538462E-2</c:v>
                </c:pt>
                <c:pt idx="7">
                  <c:v>0.1</c:v>
                </c:pt>
                <c:pt idx="8">
                  <c:v>0.11538461538461539</c:v>
                </c:pt>
                <c:pt idx="9">
                  <c:v>0.12307692307692308</c:v>
                </c:pt>
                <c:pt idx="10">
                  <c:v>0.13846153846153847</c:v>
                </c:pt>
                <c:pt idx="11">
                  <c:v>0.14615384615384616</c:v>
                </c:pt>
                <c:pt idx="12">
                  <c:v>0.16153846153846155</c:v>
                </c:pt>
                <c:pt idx="13">
                  <c:v>0.18461538461538463</c:v>
                </c:pt>
                <c:pt idx="14">
                  <c:v>0.19230769230769232</c:v>
                </c:pt>
                <c:pt idx="15">
                  <c:v>0.2076923076923077</c:v>
                </c:pt>
                <c:pt idx="16">
                  <c:v>0.2153846153846154</c:v>
                </c:pt>
                <c:pt idx="17">
                  <c:v>0.25384615384615383</c:v>
                </c:pt>
                <c:pt idx="18">
                  <c:v>0.26153846153846155</c:v>
                </c:pt>
                <c:pt idx="19">
                  <c:v>0.27692307692307694</c:v>
                </c:pt>
                <c:pt idx="20">
                  <c:v>0.3</c:v>
                </c:pt>
                <c:pt idx="21">
                  <c:v>0.33076923076923076</c:v>
                </c:pt>
                <c:pt idx="22">
                  <c:v>0.35384615384615387</c:v>
                </c:pt>
                <c:pt idx="23">
                  <c:v>0.36923076923076925</c:v>
                </c:pt>
                <c:pt idx="24">
                  <c:v>0.38461538461538464</c:v>
                </c:pt>
                <c:pt idx="25">
                  <c:v>0.4</c:v>
                </c:pt>
                <c:pt idx="26">
                  <c:v>0.40769230769230769</c:v>
                </c:pt>
                <c:pt idx="27">
                  <c:v>0.41538461538461541</c:v>
                </c:pt>
                <c:pt idx="28">
                  <c:v>0.43076923076923079</c:v>
                </c:pt>
                <c:pt idx="29">
                  <c:v>0.43846153846153846</c:v>
                </c:pt>
                <c:pt idx="30">
                  <c:v>0.44615384615384618</c:v>
                </c:pt>
                <c:pt idx="31">
                  <c:v>0.48461538461538461</c:v>
                </c:pt>
                <c:pt idx="32">
                  <c:v>0.51538461538461533</c:v>
                </c:pt>
                <c:pt idx="33">
                  <c:v>0.5461538461538461</c:v>
                </c:pt>
                <c:pt idx="34">
                  <c:v>0.56923076923076921</c:v>
                </c:pt>
                <c:pt idx="35">
                  <c:v>0.59230769230769231</c:v>
                </c:pt>
                <c:pt idx="36">
                  <c:v>0.61538461538461542</c:v>
                </c:pt>
                <c:pt idx="37">
                  <c:v>0.66153846153846152</c:v>
                </c:pt>
                <c:pt idx="38">
                  <c:v>0.68461538461538463</c:v>
                </c:pt>
                <c:pt idx="39">
                  <c:v>0.7153846153846154</c:v>
                </c:pt>
                <c:pt idx="40">
                  <c:v>0.7384615384615385</c:v>
                </c:pt>
                <c:pt idx="41">
                  <c:v>0.7846153846153846</c:v>
                </c:pt>
                <c:pt idx="42">
                  <c:v>0.82307692307692304</c:v>
                </c:pt>
                <c:pt idx="43">
                  <c:v>0.84615384615384615</c:v>
                </c:pt>
                <c:pt idx="44">
                  <c:v>0.86153846153846159</c:v>
                </c:pt>
                <c:pt idx="45">
                  <c:v>0.87692307692307692</c:v>
                </c:pt>
                <c:pt idx="46">
                  <c:v>0.89230769230769236</c:v>
                </c:pt>
                <c:pt idx="47">
                  <c:v>0.90769230769230769</c:v>
                </c:pt>
                <c:pt idx="48">
                  <c:v>0.92307692307692313</c:v>
                </c:pt>
                <c:pt idx="49">
                  <c:v>0.93076923076923079</c:v>
                </c:pt>
                <c:pt idx="50">
                  <c:v>0.93846153846153846</c:v>
                </c:pt>
                <c:pt idx="51">
                  <c:v>0.94615384615384612</c:v>
                </c:pt>
                <c:pt idx="52">
                  <c:v>0.9538461538461539</c:v>
                </c:pt>
                <c:pt idx="53">
                  <c:v>0.96923076923076923</c:v>
                </c:pt>
                <c:pt idx="54">
                  <c:v>0.98461538461538467</c:v>
                </c:pt>
                <c:pt idx="55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'Project Plans'!$E$1</c:f>
              <c:strCache>
                <c:ptCount val="1"/>
                <c:pt idx="0">
                  <c:v>By Dependencies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25400">
                <a:solidFill>
                  <a:srgbClr val="0000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'Project Plans'!$E$4:$E$51</c:f>
              <c:numCache>
                <c:formatCode>m/d/yyyy</c:formatCode>
                <c:ptCount val="48"/>
                <c:pt idx="0">
                  <c:v>42009</c:v>
                </c:pt>
                <c:pt idx="1">
                  <c:v>42027</c:v>
                </c:pt>
                <c:pt idx="2">
                  <c:v>42027</c:v>
                </c:pt>
                <c:pt idx="3">
                  <c:v>42041</c:v>
                </c:pt>
                <c:pt idx="4">
                  <c:v>42048</c:v>
                </c:pt>
                <c:pt idx="5">
                  <c:v>42048</c:v>
                </c:pt>
                <c:pt idx="6">
                  <c:v>42055</c:v>
                </c:pt>
                <c:pt idx="7">
                  <c:v>42062</c:v>
                </c:pt>
                <c:pt idx="8">
                  <c:v>42069</c:v>
                </c:pt>
                <c:pt idx="9">
                  <c:v>42076</c:v>
                </c:pt>
                <c:pt idx="10">
                  <c:v>42083</c:v>
                </c:pt>
                <c:pt idx="11">
                  <c:v>42083</c:v>
                </c:pt>
                <c:pt idx="12">
                  <c:v>42090</c:v>
                </c:pt>
                <c:pt idx="13">
                  <c:v>42090</c:v>
                </c:pt>
                <c:pt idx="14">
                  <c:v>42097</c:v>
                </c:pt>
                <c:pt idx="15">
                  <c:v>42097</c:v>
                </c:pt>
                <c:pt idx="16">
                  <c:v>42097</c:v>
                </c:pt>
                <c:pt idx="17">
                  <c:v>42104</c:v>
                </c:pt>
                <c:pt idx="18">
                  <c:v>42104</c:v>
                </c:pt>
                <c:pt idx="19">
                  <c:v>42111</c:v>
                </c:pt>
                <c:pt idx="20">
                  <c:v>42111</c:v>
                </c:pt>
                <c:pt idx="21">
                  <c:v>42118</c:v>
                </c:pt>
                <c:pt idx="22">
                  <c:v>42118</c:v>
                </c:pt>
                <c:pt idx="23">
                  <c:v>42125</c:v>
                </c:pt>
                <c:pt idx="24">
                  <c:v>42125</c:v>
                </c:pt>
                <c:pt idx="25">
                  <c:v>42125</c:v>
                </c:pt>
                <c:pt idx="26">
                  <c:v>42125</c:v>
                </c:pt>
                <c:pt idx="27">
                  <c:v>42125</c:v>
                </c:pt>
                <c:pt idx="28">
                  <c:v>42139</c:v>
                </c:pt>
                <c:pt idx="29">
                  <c:v>42139</c:v>
                </c:pt>
                <c:pt idx="30">
                  <c:v>42139</c:v>
                </c:pt>
                <c:pt idx="31">
                  <c:v>42146</c:v>
                </c:pt>
                <c:pt idx="32">
                  <c:v>42153</c:v>
                </c:pt>
                <c:pt idx="33">
                  <c:v>42153</c:v>
                </c:pt>
                <c:pt idx="34">
                  <c:v>42167</c:v>
                </c:pt>
                <c:pt idx="35">
                  <c:v>42167</c:v>
                </c:pt>
                <c:pt idx="36">
                  <c:v>42181</c:v>
                </c:pt>
                <c:pt idx="37">
                  <c:v>42181</c:v>
                </c:pt>
                <c:pt idx="38">
                  <c:v>42181</c:v>
                </c:pt>
                <c:pt idx="39">
                  <c:v>42181</c:v>
                </c:pt>
                <c:pt idx="40">
                  <c:v>42181</c:v>
                </c:pt>
                <c:pt idx="41">
                  <c:v>42195</c:v>
                </c:pt>
                <c:pt idx="42">
                  <c:v>42202</c:v>
                </c:pt>
                <c:pt idx="43">
                  <c:v>42202</c:v>
                </c:pt>
                <c:pt idx="44">
                  <c:v>42216</c:v>
                </c:pt>
                <c:pt idx="45">
                  <c:v>42230</c:v>
                </c:pt>
                <c:pt idx="46">
                  <c:v>42230</c:v>
                </c:pt>
                <c:pt idx="47">
                  <c:v>42244</c:v>
                </c:pt>
              </c:numCache>
            </c:numRef>
          </c:xVal>
          <c:yVal>
            <c:numRef>
              <c:f>'Project Plans'!$F$4:$F$51</c:f>
              <c:numCache>
                <c:formatCode>0%</c:formatCode>
                <c:ptCount val="48"/>
                <c:pt idx="0">
                  <c:v>0</c:v>
                </c:pt>
                <c:pt idx="1">
                  <c:v>2.6548672566371681E-2</c:v>
                </c:pt>
                <c:pt idx="2">
                  <c:v>5.3097345132743362E-2</c:v>
                </c:pt>
                <c:pt idx="3">
                  <c:v>7.0796460176991149E-2</c:v>
                </c:pt>
                <c:pt idx="4">
                  <c:v>7.9646017699115043E-2</c:v>
                </c:pt>
                <c:pt idx="5">
                  <c:v>7.9646017699115043E-2</c:v>
                </c:pt>
                <c:pt idx="6">
                  <c:v>8.8495575221238937E-2</c:v>
                </c:pt>
                <c:pt idx="7">
                  <c:v>0.10619469026548672</c:v>
                </c:pt>
                <c:pt idx="8">
                  <c:v>0.12389380530973451</c:v>
                </c:pt>
                <c:pt idx="9">
                  <c:v>0.15044247787610621</c:v>
                </c:pt>
                <c:pt idx="10">
                  <c:v>0.18584070796460178</c:v>
                </c:pt>
                <c:pt idx="11">
                  <c:v>0.18584070796460178</c:v>
                </c:pt>
                <c:pt idx="12">
                  <c:v>0.23008849557522124</c:v>
                </c:pt>
                <c:pt idx="13">
                  <c:v>0.23893805309734514</c:v>
                </c:pt>
                <c:pt idx="14">
                  <c:v>0.25663716814159293</c:v>
                </c:pt>
                <c:pt idx="15">
                  <c:v>0.26548672566371684</c:v>
                </c:pt>
                <c:pt idx="16">
                  <c:v>0.29203539823008851</c:v>
                </c:pt>
                <c:pt idx="17">
                  <c:v>0.30088495575221241</c:v>
                </c:pt>
                <c:pt idx="18">
                  <c:v>0.31858407079646017</c:v>
                </c:pt>
                <c:pt idx="19">
                  <c:v>0.32743362831858408</c:v>
                </c:pt>
                <c:pt idx="20">
                  <c:v>0.34513274336283184</c:v>
                </c:pt>
                <c:pt idx="21">
                  <c:v>0.35398230088495575</c:v>
                </c:pt>
                <c:pt idx="22">
                  <c:v>0.37168141592920356</c:v>
                </c:pt>
                <c:pt idx="23">
                  <c:v>0.41592920353982299</c:v>
                </c:pt>
                <c:pt idx="24">
                  <c:v>0.45132743362831856</c:v>
                </c:pt>
                <c:pt idx="25">
                  <c:v>0.46017699115044247</c:v>
                </c:pt>
                <c:pt idx="26">
                  <c:v>0.47787610619469029</c:v>
                </c:pt>
                <c:pt idx="27">
                  <c:v>0.51327433628318586</c:v>
                </c:pt>
                <c:pt idx="28">
                  <c:v>0.53097345132743368</c:v>
                </c:pt>
                <c:pt idx="29">
                  <c:v>0.54867256637168138</c:v>
                </c:pt>
                <c:pt idx="30">
                  <c:v>0.5752212389380531</c:v>
                </c:pt>
                <c:pt idx="31">
                  <c:v>0.62831858407079644</c:v>
                </c:pt>
                <c:pt idx="32">
                  <c:v>0.66371681415929207</c:v>
                </c:pt>
                <c:pt idx="33">
                  <c:v>0.68141592920353977</c:v>
                </c:pt>
                <c:pt idx="34">
                  <c:v>0.70796460176991149</c:v>
                </c:pt>
                <c:pt idx="35">
                  <c:v>0.76106194690265483</c:v>
                </c:pt>
                <c:pt idx="36">
                  <c:v>0.77876106194690264</c:v>
                </c:pt>
                <c:pt idx="37">
                  <c:v>0.79646017699115046</c:v>
                </c:pt>
                <c:pt idx="38">
                  <c:v>0.81415929203539827</c:v>
                </c:pt>
                <c:pt idx="39">
                  <c:v>0.83185840707964598</c:v>
                </c:pt>
                <c:pt idx="40">
                  <c:v>0.83185840707964598</c:v>
                </c:pt>
                <c:pt idx="41">
                  <c:v>0.84955752212389379</c:v>
                </c:pt>
                <c:pt idx="42">
                  <c:v>0.87610619469026552</c:v>
                </c:pt>
                <c:pt idx="43">
                  <c:v>0.90265486725663713</c:v>
                </c:pt>
                <c:pt idx="44">
                  <c:v>0.94690265486725667</c:v>
                </c:pt>
                <c:pt idx="45">
                  <c:v>0.96460176991150437</c:v>
                </c:pt>
                <c:pt idx="46">
                  <c:v>0.98230088495575218</c:v>
                </c:pt>
                <c:pt idx="47">
                  <c:v>1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'Project Plans'!$L$1</c:f>
              <c:strCache>
                <c:ptCount val="1"/>
                <c:pt idx="0">
                  <c:v>By Layers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25400">
                <a:solidFill>
                  <a:srgbClr val="008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'Project Plans'!$L$4:$L$85</c:f>
              <c:numCache>
                <c:formatCode>m/d/yyyy</c:formatCode>
                <c:ptCount val="82"/>
                <c:pt idx="0">
                  <c:v>42009</c:v>
                </c:pt>
                <c:pt idx="1">
                  <c:v>42027</c:v>
                </c:pt>
                <c:pt idx="2">
                  <c:v>42027</c:v>
                </c:pt>
                <c:pt idx="3">
                  <c:v>42041</c:v>
                </c:pt>
                <c:pt idx="4">
                  <c:v>42048</c:v>
                </c:pt>
                <c:pt idx="5">
                  <c:v>42048</c:v>
                </c:pt>
                <c:pt idx="6">
                  <c:v>42055</c:v>
                </c:pt>
                <c:pt idx="7">
                  <c:v>42062</c:v>
                </c:pt>
                <c:pt idx="8">
                  <c:v>42069</c:v>
                </c:pt>
                <c:pt idx="9">
                  <c:v>42076</c:v>
                </c:pt>
                <c:pt idx="10">
                  <c:v>42083</c:v>
                </c:pt>
                <c:pt idx="11">
                  <c:v>42083</c:v>
                </c:pt>
                <c:pt idx="12">
                  <c:v>42090</c:v>
                </c:pt>
                <c:pt idx="13">
                  <c:v>42090</c:v>
                </c:pt>
                <c:pt idx="14">
                  <c:v>42090</c:v>
                </c:pt>
                <c:pt idx="15">
                  <c:v>42090</c:v>
                </c:pt>
                <c:pt idx="16">
                  <c:v>42090</c:v>
                </c:pt>
                <c:pt idx="17">
                  <c:v>42097</c:v>
                </c:pt>
                <c:pt idx="18">
                  <c:v>42097</c:v>
                </c:pt>
                <c:pt idx="19">
                  <c:v>42097</c:v>
                </c:pt>
                <c:pt idx="20">
                  <c:v>42104</c:v>
                </c:pt>
                <c:pt idx="21">
                  <c:v>42104</c:v>
                </c:pt>
                <c:pt idx="22">
                  <c:v>42118</c:v>
                </c:pt>
                <c:pt idx="23">
                  <c:v>42118</c:v>
                </c:pt>
                <c:pt idx="24">
                  <c:v>42118</c:v>
                </c:pt>
                <c:pt idx="25">
                  <c:v>42125</c:v>
                </c:pt>
                <c:pt idx="26">
                  <c:v>42125</c:v>
                </c:pt>
                <c:pt idx="27">
                  <c:v>42132</c:v>
                </c:pt>
                <c:pt idx="28">
                  <c:v>42132</c:v>
                </c:pt>
                <c:pt idx="29">
                  <c:v>42132</c:v>
                </c:pt>
                <c:pt idx="30">
                  <c:v>42132</c:v>
                </c:pt>
                <c:pt idx="31">
                  <c:v>42132</c:v>
                </c:pt>
                <c:pt idx="32">
                  <c:v>42153</c:v>
                </c:pt>
                <c:pt idx="33">
                  <c:v>42153</c:v>
                </c:pt>
                <c:pt idx="34">
                  <c:v>42153</c:v>
                </c:pt>
                <c:pt idx="35">
                  <c:v>42167</c:v>
                </c:pt>
                <c:pt idx="36">
                  <c:v>42174</c:v>
                </c:pt>
                <c:pt idx="37">
                  <c:v>42174</c:v>
                </c:pt>
                <c:pt idx="38">
                  <c:v>42174</c:v>
                </c:pt>
                <c:pt idx="39">
                  <c:v>42188</c:v>
                </c:pt>
                <c:pt idx="40">
                  <c:v>42188</c:v>
                </c:pt>
                <c:pt idx="41">
                  <c:v>42188</c:v>
                </c:pt>
                <c:pt idx="42">
                  <c:v>42188</c:v>
                </c:pt>
                <c:pt idx="43">
                  <c:v>42188</c:v>
                </c:pt>
                <c:pt idx="44">
                  <c:v>42202</c:v>
                </c:pt>
                <c:pt idx="45">
                  <c:v>42209</c:v>
                </c:pt>
                <c:pt idx="46">
                  <c:v>42209</c:v>
                </c:pt>
                <c:pt idx="47">
                  <c:v>42223</c:v>
                </c:pt>
                <c:pt idx="48">
                  <c:v>42223</c:v>
                </c:pt>
                <c:pt idx="49">
                  <c:v>42237</c:v>
                </c:pt>
                <c:pt idx="50">
                  <c:v>42237</c:v>
                </c:pt>
                <c:pt idx="51">
                  <c:v>42251</c:v>
                </c:pt>
              </c:numCache>
            </c:numRef>
          </c:xVal>
          <c:yVal>
            <c:numRef>
              <c:f>'Project Plans'!$M$4:$M$85</c:f>
              <c:numCache>
                <c:formatCode>0%</c:formatCode>
                <c:ptCount val="82"/>
                <c:pt idx="0">
                  <c:v>0</c:v>
                </c:pt>
                <c:pt idx="1">
                  <c:v>2.6548672566371681E-2</c:v>
                </c:pt>
                <c:pt idx="2">
                  <c:v>5.3097345132743362E-2</c:v>
                </c:pt>
                <c:pt idx="3">
                  <c:v>7.0796460176991149E-2</c:v>
                </c:pt>
                <c:pt idx="4">
                  <c:v>7.9646017699115043E-2</c:v>
                </c:pt>
                <c:pt idx="5">
                  <c:v>7.9646017699115043E-2</c:v>
                </c:pt>
                <c:pt idx="6">
                  <c:v>8.8495575221238937E-2</c:v>
                </c:pt>
                <c:pt idx="7">
                  <c:v>0.10619469026548672</c:v>
                </c:pt>
                <c:pt idx="8">
                  <c:v>0.12389380530973451</c:v>
                </c:pt>
                <c:pt idx="9">
                  <c:v>0.15044247787610621</c:v>
                </c:pt>
                <c:pt idx="10">
                  <c:v>0.18584070796460178</c:v>
                </c:pt>
                <c:pt idx="11">
                  <c:v>0.18584070796460178</c:v>
                </c:pt>
                <c:pt idx="12">
                  <c:v>0.23008849557522124</c:v>
                </c:pt>
                <c:pt idx="13">
                  <c:v>0.23893805309734514</c:v>
                </c:pt>
                <c:pt idx="14">
                  <c:v>0.24778761061946902</c:v>
                </c:pt>
                <c:pt idx="15">
                  <c:v>0.25663716814159293</c:v>
                </c:pt>
                <c:pt idx="16">
                  <c:v>0.26548672566371684</c:v>
                </c:pt>
                <c:pt idx="17">
                  <c:v>0.2831858407079646</c:v>
                </c:pt>
                <c:pt idx="18">
                  <c:v>0.29203539823008851</c:v>
                </c:pt>
                <c:pt idx="19">
                  <c:v>0.30088495575221241</c:v>
                </c:pt>
                <c:pt idx="20">
                  <c:v>0.32743362831858408</c:v>
                </c:pt>
                <c:pt idx="21">
                  <c:v>0.32743362831858408</c:v>
                </c:pt>
                <c:pt idx="22">
                  <c:v>0.34513274336283184</c:v>
                </c:pt>
                <c:pt idx="23">
                  <c:v>0.36283185840707965</c:v>
                </c:pt>
                <c:pt idx="24">
                  <c:v>0.38053097345132741</c:v>
                </c:pt>
                <c:pt idx="25">
                  <c:v>0.4247787610619469</c:v>
                </c:pt>
                <c:pt idx="26">
                  <c:v>0.46017699115044247</c:v>
                </c:pt>
                <c:pt idx="27">
                  <c:v>0.47787610619469029</c:v>
                </c:pt>
                <c:pt idx="28">
                  <c:v>0.49557522123893805</c:v>
                </c:pt>
                <c:pt idx="29">
                  <c:v>0.53097345132743368</c:v>
                </c:pt>
                <c:pt idx="30">
                  <c:v>0.54867256637168138</c:v>
                </c:pt>
                <c:pt idx="31">
                  <c:v>0.54867256637168138</c:v>
                </c:pt>
                <c:pt idx="32">
                  <c:v>0.58407079646017701</c:v>
                </c:pt>
                <c:pt idx="33">
                  <c:v>0.61061946902654862</c:v>
                </c:pt>
                <c:pt idx="34">
                  <c:v>0.63716814159292035</c:v>
                </c:pt>
                <c:pt idx="35">
                  <c:v>0.65486725663716816</c:v>
                </c:pt>
                <c:pt idx="36">
                  <c:v>0.70796460176991149</c:v>
                </c:pt>
                <c:pt idx="37">
                  <c:v>0.70796460176991149</c:v>
                </c:pt>
                <c:pt idx="38">
                  <c:v>0.76106194690265483</c:v>
                </c:pt>
                <c:pt idx="39">
                  <c:v>0.77876106194690264</c:v>
                </c:pt>
                <c:pt idx="40">
                  <c:v>0.79646017699115046</c:v>
                </c:pt>
                <c:pt idx="41">
                  <c:v>0.81415929203539827</c:v>
                </c:pt>
                <c:pt idx="42">
                  <c:v>0.83185840707964598</c:v>
                </c:pt>
                <c:pt idx="43">
                  <c:v>0.83185840707964598</c:v>
                </c:pt>
                <c:pt idx="44">
                  <c:v>0.84955752212389379</c:v>
                </c:pt>
                <c:pt idx="45">
                  <c:v>0.87610619469026552</c:v>
                </c:pt>
                <c:pt idx="46">
                  <c:v>0.90265486725663713</c:v>
                </c:pt>
                <c:pt idx="47">
                  <c:v>0.94690265486725667</c:v>
                </c:pt>
                <c:pt idx="48">
                  <c:v>0.94690265486725667</c:v>
                </c:pt>
                <c:pt idx="49">
                  <c:v>0.96460176991150437</c:v>
                </c:pt>
                <c:pt idx="50">
                  <c:v>0.98230088495575218</c:v>
                </c:pt>
                <c:pt idx="51">
                  <c:v>1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'Project Plans'!$P$1</c:f>
              <c:strCache>
                <c:ptCount val="1"/>
                <c:pt idx="0">
                  <c:v>By Layers Subcritical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25400">
                <a:solidFill>
                  <a:srgbClr val="FF66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3.0483522892972292E-3"/>
                  <c:y val="0.11248621509561688"/>
                </c:manualLayout>
              </c:layout>
              <c:numFmt formatCode="0.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66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'Project Plans'!$P$4:$P$85</c:f>
              <c:numCache>
                <c:formatCode>m/d/yyyy</c:formatCode>
                <c:ptCount val="82"/>
                <c:pt idx="0">
                  <c:v>42009</c:v>
                </c:pt>
                <c:pt idx="1">
                  <c:v>42027</c:v>
                </c:pt>
                <c:pt idx="2">
                  <c:v>42027</c:v>
                </c:pt>
                <c:pt idx="3">
                  <c:v>42041</c:v>
                </c:pt>
                <c:pt idx="4">
                  <c:v>42048</c:v>
                </c:pt>
                <c:pt idx="5">
                  <c:v>42048</c:v>
                </c:pt>
                <c:pt idx="6">
                  <c:v>42055</c:v>
                </c:pt>
                <c:pt idx="7">
                  <c:v>42062</c:v>
                </c:pt>
                <c:pt idx="8">
                  <c:v>42069</c:v>
                </c:pt>
                <c:pt idx="9">
                  <c:v>42076</c:v>
                </c:pt>
                <c:pt idx="10">
                  <c:v>42083</c:v>
                </c:pt>
                <c:pt idx="11">
                  <c:v>42083</c:v>
                </c:pt>
                <c:pt idx="12">
                  <c:v>42090</c:v>
                </c:pt>
                <c:pt idx="13">
                  <c:v>42090</c:v>
                </c:pt>
                <c:pt idx="14">
                  <c:v>42090</c:v>
                </c:pt>
                <c:pt idx="15">
                  <c:v>42097</c:v>
                </c:pt>
                <c:pt idx="16">
                  <c:v>42097</c:v>
                </c:pt>
                <c:pt idx="17">
                  <c:v>42097</c:v>
                </c:pt>
                <c:pt idx="18">
                  <c:v>42104</c:v>
                </c:pt>
                <c:pt idx="19">
                  <c:v>42104</c:v>
                </c:pt>
                <c:pt idx="20">
                  <c:v>42104</c:v>
                </c:pt>
                <c:pt idx="21">
                  <c:v>42104</c:v>
                </c:pt>
                <c:pt idx="22">
                  <c:v>42118</c:v>
                </c:pt>
                <c:pt idx="23">
                  <c:v>42125</c:v>
                </c:pt>
                <c:pt idx="24">
                  <c:v>42125</c:v>
                </c:pt>
                <c:pt idx="25">
                  <c:v>42132</c:v>
                </c:pt>
                <c:pt idx="26">
                  <c:v>42132</c:v>
                </c:pt>
                <c:pt idx="27">
                  <c:v>42146</c:v>
                </c:pt>
                <c:pt idx="28">
                  <c:v>42146</c:v>
                </c:pt>
                <c:pt idx="29">
                  <c:v>42153</c:v>
                </c:pt>
                <c:pt idx="30">
                  <c:v>42160</c:v>
                </c:pt>
                <c:pt idx="31">
                  <c:v>42160</c:v>
                </c:pt>
                <c:pt idx="32">
                  <c:v>42174</c:v>
                </c:pt>
                <c:pt idx="33">
                  <c:v>42174</c:v>
                </c:pt>
                <c:pt idx="34">
                  <c:v>42216</c:v>
                </c:pt>
                <c:pt idx="35">
                  <c:v>42216</c:v>
                </c:pt>
                <c:pt idx="36">
                  <c:v>42237</c:v>
                </c:pt>
                <c:pt idx="37">
                  <c:v>42237</c:v>
                </c:pt>
                <c:pt idx="38">
                  <c:v>42237</c:v>
                </c:pt>
                <c:pt idx="39">
                  <c:v>42251</c:v>
                </c:pt>
                <c:pt idx="40">
                  <c:v>42251</c:v>
                </c:pt>
                <c:pt idx="41">
                  <c:v>42265</c:v>
                </c:pt>
                <c:pt idx="42">
                  <c:v>42265</c:v>
                </c:pt>
                <c:pt idx="43">
                  <c:v>42265</c:v>
                </c:pt>
                <c:pt idx="44">
                  <c:v>42286</c:v>
                </c:pt>
                <c:pt idx="45">
                  <c:v>42300</c:v>
                </c:pt>
                <c:pt idx="46">
                  <c:v>42307</c:v>
                </c:pt>
                <c:pt idx="47">
                  <c:v>42314</c:v>
                </c:pt>
                <c:pt idx="48">
                  <c:v>42314</c:v>
                </c:pt>
                <c:pt idx="49">
                  <c:v>42328</c:v>
                </c:pt>
                <c:pt idx="50">
                  <c:v>42328</c:v>
                </c:pt>
                <c:pt idx="51">
                  <c:v>42342</c:v>
                </c:pt>
              </c:numCache>
            </c:numRef>
          </c:xVal>
          <c:yVal>
            <c:numRef>
              <c:f>'Project Plans'!$Q$4:$Q$85</c:f>
              <c:numCache>
                <c:formatCode>0%</c:formatCode>
                <c:ptCount val="82"/>
                <c:pt idx="0">
                  <c:v>0</c:v>
                </c:pt>
                <c:pt idx="1">
                  <c:v>2.6548672566371681E-2</c:v>
                </c:pt>
                <c:pt idx="2">
                  <c:v>5.3097345132743362E-2</c:v>
                </c:pt>
                <c:pt idx="3">
                  <c:v>7.0796460176991149E-2</c:v>
                </c:pt>
                <c:pt idx="4">
                  <c:v>7.9646017699115043E-2</c:v>
                </c:pt>
                <c:pt idx="5">
                  <c:v>7.9646017699115043E-2</c:v>
                </c:pt>
                <c:pt idx="6">
                  <c:v>8.8495575221238937E-2</c:v>
                </c:pt>
                <c:pt idx="7">
                  <c:v>0.10619469026548672</c:v>
                </c:pt>
                <c:pt idx="8">
                  <c:v>0.12389380530973451</c:v>
                </c:pt>
                <c:pt idx="9">
                  <c:v>0.15044247787610621</c:v>
                </c:pt>
                <c:pt idx="10">
                  <c:v>0.18584070796460178</c:v>
                </c:pt>
                <c:pt idx="11">
                  <c:v>0.18584070796460178</c:v>
                </c:pt>
                <c:pt idx="12">
                  <c:v>0.23008849557522124</c:v>
                </c:pt>
                <c:pt idx="13">
                  <c:v>0.23893805309734514</c:v>
                </c:pt>
                <c:pt idx="14">
                  <c:v>0.24778761061946902</c:v>
                </c:pt>
                <c:pt idx="15">
                  <c:v>0.26548672566371684</c:v>
                </c:pt>
                <c:pt idx="16">
                  <c:v>0.27433628318584069</c:v>
                </c:pt>
                <c:pt idx="17">
                  <c:v>0.2831858407079646</c:v>
                </c:pt>
                <c:pt idx="18">
                  <c:v>0.29203539823008851</c:v>
                </c:pt>
                <c:pt idx="19">
                  <c:v>0.31858407079646017</c:v>
                </c:pt>
                <c:pt idx="20">
                  <c:v>0.32743362831858408</c:v>
                </c:pt>
                <c:pt idx="21">
                  <c:v>0.32743362831858408</c:v>
                </c:pt>
                <c:pt idx="22">
                  <c:v>0.34513274336283184</c:v>
                </c:pt>
                <c:pt idx="23">
                  <c:v>0.38938053097345132</c:v>
                </c:pt>
                <c:pt idx="24">
                  <c:v>0.4247787610619469</c:v>
                </c:pt>
                <c:pt idx="25">
                  <c:v>0.44247787610619471</c:v>
                </c:pt>
                <c:pt idx="26">
                  <c:v>0.47787610619469029</c:v>
                </c:pt>
                <c:pt idx="27">
                  <c:v>0.49557522123893805</c:v>
                </c:pt>
                <c:pt idx="28">
                  <c:v>0.51327433628318586</c:v>
                </c:pt>
                <c:pt idx="29">
                  <c:v>0.54867256637168138</c:v>
                </c:pt>
                <c:pt idx="30">
                  <c:v>0.5663716814159292</c:v>
                </c:pt>
                <c:pt idx="31">
                  <c:v>0.58407079646017701</c:v>
                </c:pt>
                <c:pt idx="32">
                  <c:v>0.60176991150442483</c:v>
                </c:pt>
                <c:pt idx="33">
                  <c:v>0.60176991150442483</c:v>
                </c:pt>
                <c:pt idx="34">
                  <c:v>0.65486725663716816</c:v>
                </c:pt>
                <c:pt idx="35">
                  <c:v>0.70796460176991149</c:v>
                </c:pt>
                <c:pt idx="36">
                  <c:v>0.73451327433628322</c:v>
                </c:pt>
                <c:pt idx="37">
                  <c:v>0.76106194690265483</c:v>
                </c:pt>
                <c:pt idx="38">
                  <c:v>0.76106194690265483</c:v>
                </c:pt>
                <c:pt idx="39">
                  <c:v>0.77876106194690264</c:v>
                </c:pt>
                <c:pt idx="40">
                  <c:v>0.79646017699115046</c:v>
                </c:pt>
                <c:pt idx="41">
                  <c:v>0.81415929203539827</c:v>
                </c:pt>
                <c:pt idx="42">
                  <c:v>0.83185840707964598</c:v>
                </c:pt>
                <c:pt idx="43">
                  <c:v>0.83185840707964598</c:v>
                </c:pt>
                <c:pt idx="44">
                  <c:v>0.8584070796460177</c:v>
                </c:pt>
                <c:pt idx="45">
                  <c:v>0.90265486725663713</c:v>
                </c:pt>
                <c:pt idx="46">
                  <c:v>0.92920353982300885</c:v>
                </c:pt>
                <c:pt idx="47">
                  <c:v>0.94690265486725667</c:v>
                </c:pt>
                <c:pt idx="48">
                  <c:v>0.94690265486725667</c:v>
                </c:pt>
                <c:pt idx="49">
                  <c:v>0.96460176991150437</c:v>
                </c:pt>
                <c:pt idx="50">
                  <c:v>0.98230088495575218</c:v>
                </c:pt>
                <c:pt idx="5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893352"/>
        <c:axId val="207248024"/>
      </c:scatterChart>
      <c:valAx>
        <c:axId val="419893352"/>
        <c:scaling>
          <c:orientation val="minMax"/>
          <c:max val="42342"/>
          <c:min val="42009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360400116652085"/>
              <c:y val="0.91625638448221802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248024"/>
        <c:crosses val="autoZero"/>
        <c:crossBetween val="midCat"/>
        <c:majorUnit val="30"/>
      </c:valAx>
      <c:valAx>
        <c:axId val="207248024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1.8909886264216972E-2"/>
              <c:y val="0.4827586977159769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98933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6692563429571303"/>
          <c:y val="0.41525419797157109"/>
          <c:w val="0.22974476523767862"/>
          <c:h val="0.2864406270001846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Options Efficiency</a:t>
            </a:r>
          </a:p>
        </c:rich>
      </c:tx>
      <c:layout>
        <c:manualLayout>
          <c:xMode val="edge"/>
          <c:yMode val="edge"/>
          <c:x val="0.41791068883324139"/>
          <c:y val="2.92275574112734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144714086221215E-2"/>
          <c:y val="0.15657620041753653"/>
          <c:w val="0.65327246725682764"/>
          <c:h val="0.69519832985386221"/>
        </c:manualLayout>
      </c:layout>
      <c:scatterChart>
        <c:scatterStyle val="lineMarker"/>
        <c:varyColors val="0"/>
        <c:ser>
          <c:idx val="1"/>
          <c:order val="0"/>
          <c:tx>
            <c:v>Direct Cost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Efficiency!$C$7:$C$10</c:f>
              <c:numCache>
                <c:formatCode>0.0</c:formatCode>
                <c:ptCount val="4"/>
                <c:pt idx="0">
                  <c:v>7.1333333333333337</c:v>
                </c:pt>
                <c:pt idx="1">
                  <c:v>7.833333333333333</c:v>
                </c:pt>
                <c:pt idx="2">
                  <c:v>8.0666666666666664</c:v>
                </c:pt>
                <c:pt idx="3">
                  <c:v>11.1</c:v>
                </c:pt>
              </c:numCache>
            </c:numRef>
          </c:xVal>
          <c:yVal>
            <c:numRef>
              <c:f>Efficiency!$D$7:$D$10</c:f>
              <c:numCache>
                <c:formatCode>0%</c:formatCode>
                <c:ptCount val="4"/>
                <c:pt idx="0">
                  <c:v>0.37037037037037024</c:v>
                </c:pt>
                <c:pt idx="1">
                  <c:v>0.31938948558507629</c:v>
                </c:pt>
                <c:pt idx="2">
                  <c:v>0.30958904109589047</c:v>
                </c:pt>
                <c:pt idx="3">
                  <c:v>0.25404676258992792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Efficiency!$F$6</c:f>
              <c:strCache>
                <c:ptCount val="1"/>
              </c:strCache>
            </c:strRef>
          </c:tx>
          <c:spPr>
            <a:ln w="12700">
              <a:solidFill>
                <a:srgbClr val="FF66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Efficiency!$C$7:$C$12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8.0666666666666664</c:v>
                </c:pt>
                <c:pt idx="3">
                  <c:v>11.1</c:v>
                </c:pt>
              </c:numCache>
            </c:numRef>
          </c:xVal>
          <c:yVal>
            <c:numRef>
              <c:f>Efficiency!$F$7:$F$11</c:f>
              <c:numCache>
                <c:formatCode>0</c:formatCode>
                <c:ptCount val="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759232"/>
        <c:axId val="420759624"/>
      </c:scatterChart>
      <c:valAx>
        <c:axId val="420759232"/>
        <c:scaling>
          <c:orientation val="minMax"/>
          <c:max val="12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8346752006171442"/>
              <c:y val="0.9185803757828809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0759624"/>
        <c:crosses val="autoZero"/>
        <c:crossBetween val="midCat"/>
        <c:majorUnit val="2"/>
      </c:valAx>
      <c:valAx>
        <c:axId val="420759624"/>
        <c:scaling>
          <c:orientation val="minMax"/>
          <c:max val="0.4"/>
          <c:min val="0.15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Efficiency
</a:t>
                </a:r>
              </a:p>
            </c:rich>
          </c:tx>
          <c:layout>
            <c:manualLayout>
              <c:xMode val="edge"/>
              <c:yMode val="edge"/>
              <c:x val="5.7405281285878304E-3"/>
              <c:y val="0.4279749478079332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0759232"/>
        <c:crosses val="autoZero"/>
        <c:crossBetween val="midCat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13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5"/>
  <sheetViews>
    <sheetView zoomScale="130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123825</xdr:colOff>
      <xdr:row>2</xdr:row>
      <xdr:rowOff>95250</xdr:rowOff>
    </xdr:from>
    <xdr:to>
      <xdr:col>22</xdr:col>
      <xdr:colOff>495300</xdr:colOff>
      <xdr:row>30</xdr:row>
      <xdr:rowOff>133350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466725</xdr:colOff>
      <xdr:row>7</xdr:row>
      <xdr:rowOff>38100</xdr:rowOff>
    </xdr:from>
    <xdr:to>
      <xdr:col>22</xdr:col>
      <xdr:colOff>228600</xdr:colOff>
      <xdr:row>35</xdr:row>
      <xdr:rowOff>66675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4904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4904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1</xdr:row>
      <xdr:rowOff>152400</xdr:rowOff>
    </xdr:from>
    <xdr:to>
      <xdr:col>20</xdr:col>
      <xdr:colOff>152400</xdr:colOff>
      <xdr:row>30</xdr:row>
      <xdr:rowOff>28575</xdr:rowOff>
    </xdr:to>
    <xdr:graphicFrame macro="">
      <xdr:nvGraphicFramePr>
        <xdr:cNvPr id="51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571500</xdr:colOff>
      <xdr:row>12</xdr:row>
      <xdr:rowOff>133350</xdr:rowOff>
    </xdr:from>
    <xdr:to>
      <xdr:col>16</xdr:col>
      <xdr:colOff>581025</xdr:colOff>
      <xdr:row>12</xdr:row>
      <xdr:rowOff>133350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7086600" y="2066925"/>
          <a:ext cx="54959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8</xdr:col>
      <xdr:colOff>76200</xdr:colOff>
      <xdr:row>11</xdr:row>
      <xdr:rowOff>38100</xdr:rowOff>
    </xdr:from>
    <xdr:ext cx="496033" cy="170560"/>
    <xdr:sp macro="" textlink="">
      <xdr:nvSpPr>
        <xdr:cNvPr id="35844" name="Text Box 4"/>
        <xdr:cNvSpPr txBox="1">
          <a:spLocks noChangeArrowheads="1"/>
        </xdr:cNvSpPr>
      </xdr:nvSpPr>
      <xdr:spPr bwMode="auto">
        <a:xfrm>
          <a:off x="7200900" y="1819275"/>
          <a:ext cx="496033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Average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Seminars/Project%20Design/Support%20Files/Project%20Design/7%20-%20Further%20limited%20resourc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ties"/>
      <sheetName val="Project Plan"/>
      <sheetName val="Staffing"/>
      <sheetName val="Actual Progress"/>
      <sheetName val="Tracking"/>
      <sheetName val="Trends"/>
      <sheetName val="Summary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15"/>
  <sheetViews>
    <sheetView tabSelected="1" workbookViewId="0">
      <selection activeCell="B16" sqref="B16"/>
    </sheetView>
  </sheetViews>
  <sheetFormatPr defaultRowHeight="12.75" x14ac:dyDescent="0.2"/>
  <cols>
    <col min="2" max="2" width="22.85546875" bestFit="1" customWidth="1"/>
    <col min="4" max="4" width="10" bestFit="1" customWidth="1"/>
    <col min="5" max="5" width="10.7109375" customWidth="1"/>
    <col min="6" max="6" width="12.28515625" bestFit="1" customWidth="1"/>
    <col min="7" max="7" width="22.5703125" bestFit="1" customWidth="1"/>
    <col min="8" max="8" width="21.85546875" bestFit="1" customWidth="1"/>
  </cols>
  <sheetData>
    <row r="5" spans="2:10" x14ac:dyDescent="0.2">
      <c r="C5" s="1"/>
      <c r="D5" s="1"/>
      <c r="E5" s="1"/>
      <c r="F5" s="1"/>
      <c r="G5" s="1"/>
      <c r="H5" s="1"/>
      <c r="I5" s="1"/>
    </row>
    <row r="6" spans="2:10" x14ac:dyDescent="0.2">
      <c r="B6" s="2" t="s">
        <v>6</v>
      </c>
      <c r="C6" s="2" t="s">
        <v>0</v>
      </c>
      <c r="D6" s="2" t="s">
        <v>1</v>
      </c>
      <c r="E6" s="2" t="s">
        <v>2</v>
      </c>
      <c r="F6" s="2" t="s">
        <v>3</v>
      </c>
      <c r="G6" s="2" t="s">
        <v>21</v>
      </c>
      <c r="H6" s="2" t="s">
        <v>22</v>
      </c>
      <c r="I6" s="2"/>
    </row>
    <row r="7" spans="2:10" x14ac:dyDescent="0.2">
      <c r="B7" t="s">
        <v>15</v>
      </c>
      <c r="C7" s="3">
        <v>7.1333333333333337</v>
      </c>
      <c r="D7" s="3">
        <v>58.5</v>
      </c>
      <c r="E7" s="3">
        <v>36.666666666666679</v>
      </c>
      <c r="F7" s="3">
        <f>D7-E7</f>
        <v>21.833333333333321</v>
      </c>
      <c r="G7" s="8">
        <f>ABS(((C7-'Time-Cost Curve (Model)'!$I$41)/'Time-Cost Curve Data'!C7))</f>
        <v>0.47196261682242985</v>
      </c>
      <c r="H7" s="8">
        <f>ABS(((D7-'Time-Cost Curve (Model)'!$J$41)/'Time-Cost Curve Data'!D7))</f>
        <v>0.27521367521367512</v>
      </c>
      <c r="I7" s="8"/>
    </row>
    <row r="8" spans="2:10" x14ac:dyDescent="0.2">
      <c r="B8" t="s">
        <v>17</v>
      </c>
      <c r="C8" s="3">
        <v>7.833333333333333</v>
      </c>
      <c r="D8" s="3">
        <v>58.966666666666669</v>
      </c>
      <c r="E8" s="3">
        <v>32</v>
      </c>
      <c r="F8" s="3">
        <f>D8-E8</f>
        <v>26.966666666666669</v>
      </c>
      <c r="G8" s="8">
        <f>ABS(((C8-'Time-Cost Curve (Model)'!$I$41)/'Time-Cost Curve Data'!C8))</f>
        <v>0.34042553191489366</v>
      </c>
      <c r="H8" s="8">
        <f>ABS(((D8-'Time-Cost Curve (Model)'!$J$41)/'Time-Cost Curve Data'!D8))</f>
        <v>0.26512153759185969</v>
      </c>
      <c r="I8" s="8"/>
    </row>
    <row r="9" spans="2:10" x14ac:dyDescent="0.2">
      <c r="B9" t="s">
        <v>18</v>
      </c>
      <c r="C9" s="3">
        <v>8.0666666666666664</v>
      </c>
      <c r="D9" s="3">
        <v>60.833333333333321</v>
      </c>
      <c r="E9" s="3">
        <v>32.23333333333332</v>
      </c>
      <c r="F9" s="3">
        <f>D9-E9</f>
        <v>28.6</v>
      </c>
      <c r="G9" s="8">
        <f>ABS(((C9-'Time-Cost Curve (Model)'!$I$41)/'Time-Cost Curve Data'!C9))</f>
        <v>0.30165289256198352</v>
      </c>
      <c r="H9" s="8">
        <f>ABS(((D9-'Time-Cost Curve (Model)'!$J$41)/'Time-Cost Curve Data'!D9))</f>
        <v>0.22630136986301386</v>
      </c>
      <c r="I9" s="8"/>
    </row>
    <row r="10" spans="2:10" x14ac:dyDescent="0.2">
      <c r="B10" t="s">
        <v>19</v>
      </c>
      <c r="C10" s="3">
        <v>11.1</v>
      </c>
      <c r="D10" s="3">
        <v>74.133333333333368</v>
      </c>
      <c r="E10" s="3">
        <v>30.36666666666666</v>
      </c>
      <c r="F10" s="3">
        <f>D10-E10</f>
        <v>43.766666666666708</v>
      </c>
      <c r="G10" s="8">
        <f>ABS(((C10-'Time-Cost Curve (Model)'!$I$41)/'Time-Cost Curve Data'!C10))</f>
        <v>5.4054054054054022E-2</v>
      </c>
      <c r="H10" s="8">
        <f>ABS(((D10-'Time-Cost Curve (Model)'!$J$41)/'Time-Cost Curve Data'!D10))</f>
        <v>6.2949640287764258E-3</v>
      </c>
      <c r="I10" s="12"/>
    </row>
    <row r="11" spans="2:10" x14ac:dyDescent="0.2">
      <c r="B11" t="s">
        <v>20</v>
      </c>
      <c r="C11" s="3">
        <v>11.8</v>
      </c>
      <c r="D11" s="3">
        <f>E11+F11</f>
        <v>79.544607880666661</v>
      </c>
      <c r="E11" s="3">
        <f>E10+2*(C11-C10)</f>
        <v>31.766666666666662</v>
      </c>
      <c r="F11" s="3">
        <f>5.35294118*C11 - 15.38676471</f>
        <v>47.777941214000002</v>
      </c>
      <c r="G11" s="8">
        <f>ABS(((C11-'Time-Cost Curve (Model)'!$I$41)/'Time-Cost Curve Data'!C11))</f>
        <v>0.11016949152542378</v>
      </c>
      <c r="H11" s="8">
        <f>ABS(((D11-'Time-Cost Curve (Model)'!$J$41)/'Time-Cost Curve Data'!D11))</f>
        <v>6.2161446418651019E-2</v>
      </c>
      <c r="I11" s="8"/>
      <c r="J11" s="8"/>
    </row>
    <row r="12" spans="2:10" ht="12" customHeight="1" x14ac:dyDescent="0.2"/>
    <row r="15" spans="2:10" x14ac:dyDescent="0.2">
      <c r="C15" t="s">
        <v>14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5"/>
  <sheetViews>
    <sheetView workbookViewId="0">
      <selection activeCell="E51" sqref="E51"/>
    </sheetView>
  </sheetViews>
  <sheetFormatPr defaultRowHeight="12.75" x14ac:dyDescent="0.2"/>
  <cols>
    <col min="2" max="2" width="22.140625" bestFit="1" customWidth="1"/>
    <col min="3" max="3" width="12.5703125" bestFit="1" customWidth="1"/>
    <col min="4" max="4" width="12.28515625" bestFit="1" customWidth="1"/>
    <col min="5" max="5" width="10.7109375" customWidth="1"/>
    <col min="6" max="6" width="12.28515625" bestFit="1" customWidth="1"/>
    <col min="7" max="7" width="10.5703125" bestFit="1" customWidth="1"/>
    <col min="8" max="8" width="10" bestFit="1" customWidth="1"/>
  </cols>
  <sheetData>
    <row r="2" spans="2:9" x14ac:dyDescent="0.2">
      <c r="B2" s="1" t="s">
        <v>2</v>
      </c>
      <c r="E2" s="1" t="s">
        <v>3</v>
      </c>
      <c r="H2" s="1" t="s">
        <v>1</v>
      </c>
    </row>
    <row r="3" spans="2:9" x14ac:dyDescent="0.2">
      <c r="B3" t="s">
        <v>8</v>
      </c>
      <c r="C3">
        <v>1.20185857</v>
      </c>
      <c r="E3" t="s">
        <v>8</v>
      </c>
      <c r="F3">
        <v>5.3529411800000002</v>
      </c>
      <c r="H3" t="s">
        <v>8</v>
      </c>
      <c r="I3">
        <f>$C$3</f>
        <v>1.20185857</v>
      </c>
    </row>
    <row r="4" spans="2:9" x14ac:dyDescent="0.2">
      <c r="B4" t="s">
        <v>9</v>
      </c>
      <c r="C4">
        <v>-23.463886429999999</v>
      </c>
      <c r="E4" t="s">
        <v>9</v>
      </c>
      <c r="F4">
        <v>-15.38676471</v>
      </c>
      <c r="H4" t="s">
        <v>9</v>
      </c>
      <c r="I4">
        <f>$F$3+$C$4</f>
        <v>-18.11094525</v>
      </c>
    </row>
    <row r="5" spans="2:9" x14ac:dyDescent="0.2">
      <c r="B5" t="s">
        <v>10</v>
      </c>
      <c r="C5">
        <v>142.74419336</v>
      </c>
      <c r="H5" t="s">
        <v>10</v>
      </c>
      <c r="I5">
        <f>$C$5+$F$4</f>
        <v>127.35742865</v>
      </c>
    </row>
    <row r="6" spans="2:9" x14ac:dyDescent="0.2">
      <c r="I6" s="17" t="s">
        <v>11</v>
      </c>
    </row>
    <row r="8" spans="2:9" x14ac:dyDescent="0.2">
      <c r="B8" s="1" t="s">
        <v>0</v>
      </c>
      <c r="C8" s="1" t="str">
        <f>B2</f>
        <v>Direct Cost</v>
      </c>
      <c r="D8" s="1" t="str">
        <f>E2</f>
        <v>Indirect Cost</v>
      </c>
      <c r="E8" s="1" t="str">
        <f>H2</f>
        <v>Total Cost</v>
      </c>
    </row>
    <row r="9" spans="2:9" x14ac:dyDescent="0.2">
      <c r="B9">
        <v>6</v>
      </c>
      <c r="C9" s="13">
        <f>$C$3*B9^2+$C$4*B9+$C$5</f>
        <v>45.227783300000013</v>
      </c>
      <c r="D9" s="13">
        <f>$F$3*B9+$F$4</f>
        <v>16.730882369999996</v>
      </c>
      <c r="E9" s="13">
        <f>$I$3*B9^2+$I$4*B9+$I$5</f>
        <v>61.958665670000002</v>
      </c>
      <c r="G9" s="18"/>
    </row>
    <row r="10" spans="2:9" x14ac:dyDescent="0.2">
      <c r="B10">
        <f>B9+0.2</f>
        <v>6.2</v>
      </c>
      <c r="C10" s="13">
        <f t="shared" ref="C10:C41" si="0">$C$3*B10^2+$C$4*B10+$C$5</f>
        <v>43.467540924799991</v>
      </c>
      <c r="D10" s="13">
        <f t="shared" ref="D10:D41" si="1">$F$3*B10+$F$4</f>
        <v>17.801470606000002</v>
      </c>
      <c r="E10" s="13">
        <f t="shared" ref="E10:E41" si="2">$I$3*B10^2+$I$4*B10+$I$5</f>
        <v>61.2690115308</v>
      </c>
      <c r="G10" s="18"/>
    </row>
    <row r="11" spans="2:9" x14ac:dyDescent="0.2">
      <c r="B11">
        <f t="shared" ref="B11:B41" si="3">B10+0.2</f>
        <v>6.4</v>
      </c>
      <c r="C11" s="13">
        <f t="shared" si="0"/>
        <v>41.803447235199997</v>
      </c>
      <c r="D11" s="13">
        <f t="shared" si="1"/>
        <v>18.872058842000001</v>
      </c>
      <c r="E11" s="13">
        <f t="shared" si="2"/>
        <v>60.675506077199998</v>
      </c>
      <c r="G11" s="18"/>
    </row>
    <row r="12" spans="2:9" x14ac:dyDescent="0.2">
      <c r="B12">
        <f t="shared" si="3"/>
        <v>6.6000000000000005</v>
      </c>
      <c r="C12" s="13">
        <f t="shared" si="0"/>
        <v>40.235502231200002</v>
      </c>
      <c r="D12" s="13">
        <f t="shared" si="1"/>
        <v>19.942647078</v>
      </c>
      <c r="E12" s="13">
        <f t="shared" si="2"/>
        <v>60.178149309199995</v>
      </c>
      <c r="G12" s="18"/>
    </row>
    <row r="13" spans="2:9" x14ac:dyDescent="0.2">
      <c r="B13">
        <f t="shared" si="3"/>
        <v>6.8000000000000007</v>
      </c>
      <c r="C13" s="13">
        <f t="shared" si="0"/>
        <v>38.763705912799992</v>
      </c>
      <c r="D13" s="13">
        <f t="shared" si="1"/>
        <v>21.013235314000006</v>
      </c>
      <c r="E13" s="13">
        <f t="shared" si="2"/>
        <v>59.776941226800005</v>
      </c>
      <c r="G13" s="18"/>
    </row>
    <row r="14" spans="2:9" x14ac:dyDescent="0.2">
      <c r="B14">
        <f t="shared" si="3"/>
        <v>7.0000000000000009</v>
      </c>
      <c r="C14" s="13">
        <f t="shared" si="0"/>
        <v>37.388058279999996</v>
      </c>
      <c r="D14" s="13">
        <f t="shared" si="1"/>
        <v>22.083823550000005</v>
      </c>
      <c r="E14" s="13">
        <f t="shared" si="2"/>
        <v>59.471881830000001</v>
      </c>
      <c r="G14" s="18"/>
    </row>
    <row r="15" spans="2:9" x14ac:dyDescent="0.2">
      <c r="B15">
        <f t="shared" si="3"/>
        <v>7.2000000000000011</v>
      </c>
      <c r="C15" s="13">
        <f t="shared" si="0"/>
        <v>36.108559332800013</v>
      </c>
      <c r="D15" s="13">
        <f t="shared" si="1"/>
        <v>23.154411786000004</v>
      </c>
      <c r="E15" s="13">
        <f t="shared" si="2"/>
        <v>59.26297111880001</v>
      </c>
      <c r="G15" s="18"/>
    </row>
    <row r="16" spans="2:9" x14ac:dyDescent="0.2">
      <c r="B16">
        <f t="shared" si="3"/>
        <v>7.4000000000000012</v>
      </c>
      <c r="C16" s="13">
        <f t="shared" si="0"/>
        <v>34.925209071199987</v>
      </c>
      <c r="D16" s="13">
        <f t="shared" si="1"/>
        <v>24.225000022000003</v>
      </c>
      <c r="E16" s="13">
        <f t="shared" si="2"/>
        <v>59.150209093200004</v>
      </c>
      <c r="G16" s="18"/>
    </row>
    <row r="17" spans="2:7" x14ac:dyDescent="0.2">
      <c r="B17">
        <f t="shared" si="3"/>
        <v>7.6000000000000014</v>
      </c>
      <c r="C17" s="13">
        <f t="shared" si="0"/>
        <v>33.838007495199989</v>
      </c>
      <c r="D17" s="13">
        <f t="shared" si="1"/>
        <v>25.295588258000009</v>
      </c>
      <c r="E17" s="13">
        <f t="shared" si="2"/>
        <v>59.133595753199998</v>
      </c>
      <c r="G17" s="18"/>
    </row>
    <row r="18" spans="2:7" x14ac:dyDescent="0.2">
      <c r="B18">
        <f t="shared" si="3"/>
        <v>7.8000000000000016</v>
      </c>
      <c r="C18" s="13">
        <f t="shared" si="0"/>
        <v>32.846954604800004</v>
      </c>
      <c r="D18" s="13">
        <f t="shared" si="1"/>
        <v>26.366176494000008</v>
      </c>
      <c r="E18" s="13">
        <f t="shared" si="2"/>
        <v>59.213131098800005</v>
      </c>
      <c r="G18" s="18"/>
    </row>
    <row r="19" spans="2:7" x14ac:dyDescent="0.2">
      <c r="B19">
        <f t="shared" si="3"/>
        <v>8.0000000000000018</v>
      </c>
      <c r="C19" s="13">
        <f t="shared" si="0"/>
        <v>31.952050400000005</v>
      </c>
      <c r="D19" s="13">
        <f t="shared" si="1"/>
        <v>27.436764730000007</v>
      </c>
      <c r="E19" s="13">
        <f t="shared" si="2"/>
        <v>59.388815129999998</v>
      </c>
      <c r="G19" s="18"/>
    </row>
    <row r="20" spans="2:7" x14ac:dyDescent="0.2">
      <c r="B20">
        <f t="shared" si="3"/>
        <v>8.2000000000000011</v>
      </c>
      <c r="C20" s="13">
        <f t="shared" si="0"/>
        <v>31.153294880800004</v>
      </c>
      <c r="D20" s="13">
        <f t="shared" si="1"/>
        <v>28.507352966000006</v>
      </c>
      <c r="E20" s="13">
        <f t="shared" si="2"/>
        <v>59.660647846799989</v>
      </c>
      <c r="G20" s="18"/>
    </row>
    <row r="21" spans="2:7" x14ac:dyDescent="0.2">
      <c r="B21">
        <f t="shared" si="3"/>
        <v>8.4</v>
      </c>
      <c r="C21" s="13">
        <f t="shared" si="0"/>
        <v>30.450688047199989</v>
      </c>
      <c r="D21" s="13">
        <f t="shared" si="1"/>
        <v>29.577941202000005</v>
      </c>
      <c r="E21" s="13">
        <f t="shared" si="2"/>
        <v>60.028629249199994</v>
      </c>
      <c r="G21" s="18"/>
    </row>
    <row r="22" spans="2:7" x14ac:dyDescent="0.2">
      <c r="B22">
        <f t="shared" si="3"/>
        <v>8.6</v>
      </c>
      <c r="C22" s="13">
        <f t="shared" si="0"/>
        <v>29.844229899200016</v>
      </c>
      <c r="D22" s="13">
        <f t="shared" si="1"/>
        <v>30.648529437999997</v>
      </c>
      <c r="E22" s="13">
        <f t="shared" si="2"/>
        <v>60.492759337200013</v>
      </c>
      <c r="G22" s="18"/>
    </row>
    <row r="23" spans="2:7" x14ac:dyDescent="0.2">
      <c r="B23">
        <f t="shared" si="3"/>
        <v>8.7999999999999989</v>
      </c>
      <c r="C23" s="13">
        <f t="shared" si="0"/>
        <v>29.3339204368</v>
      </c>
      <c r="D23" s="13">
        <f t="shared" si="1"/>
        <v>31.719117673999996</v>
      </c>
      <c r="E23" s="13">
        <f t="shared" si="2"/>
        <v>61.053038110799989</v>
      </c>
      <c r="G23" s="18"/>
    </row>
    <row r="24" spans="2:7" x14ac:dyDescent="0.2">
      <c r="B24">
        <f t="shared" si="3"/>
        <v>8.9999999999999982</v>
      </c>
      <c r="C24" s="13">
        <f t="shared" si="0"/>
        <v>28.919759660000025</v>
      </c>
      <c r="D24" s="13">
        <f t="shared" si="1"/>
        <v>32.789705909999988</v>
      </c>
      <c r="E24" s="13">
        <f t="shared" si="2"/>
        <v>61.709465570000006</v>
      </c>
      <c r="G24" s="18"/>
    </row>
    <row r="25" spans="2:7" x14ac:dyDescent="0.2">
      <c r="B25">
        <f t="shared" si="3"/>
        <v>9.1999999999999975</v>
      </c>
      <c r="C25" s="13">
        <f t="shared" si="0"/>
        <v>28.601747568800008</v>
      </c>
      <c r="D25" s="13">
        <f t="shared" si="1"/>
        <v>33.860294145999987</v>
      </c>
      <c r="E25" s="13">
        <f t="shared" si="2"/>
        <v>62.46204171479998</v>
      </c>
      <c r="G25" s="18"/>
    </row>
    <row r="26" spans="2:7" x14ac:dyDescent="0.2">
      <c r="B26">
        <f t="shared" si="3"/>
        <v>9.3999999999999968</v>
      </c>
      <c r="C26" s="13">
        <f t="shared" si="0"/>
        <v>28.379884163200003</v>
      </c>
      <c r="D26" s="13">
        <f t="shared" si="1"/>
        <v>34.930882381999986</v>
      </c>
      <c r="E26" s="13">
        <f t="shared" si="2"/>
        <v>63.310766545199996</v>
      </c>
      <c r="G26" s="18"/>
    </row>
    <row r="27" spans="2:7" x14ac:dyDescent="0.2">
      <c r="B27">
        <f t="shared" si="3"/>
        <v>9.5999999999999961</v>
      </c>
      <c r="C27" s="13">
        <f t="shared" si="0"/>
        <v>28.254169443200013</v>
      </c>
      <c r="D27" s="13">
        <f t="shared" si="1"/>
        <v>36.001470617999978</v>
      </c>
      <c r="E27" s="13">
        <f t="shared" si="2"/>
        <v>64.255640061199969</v>
      </c>
      <c r="G27" s="18"/>
    </row>
    <row r="28" spans="2:7" x14ac:dyDescent="0.2">
      <c r="B28">
        <f t="shared" si="3"/>
        <v>9.7999999999999954</v>
      </c>
      <c r="C28" s="13">
        <f t="shared" si="0"/>
        <v>28.224603408799993</v>
      </c>
      <c r="D28" s="13">
        <f t="shared" si="1"/>
        <v>37.072058853999977</v>
      </c>
      <c r="E28" s="13">
        <f t="shared" si="2"/>
        <v>65.29666226279997</v>
      </c>
      <c r="G28" s="18"/>
    </row>
    <row r="29" spans="2:7" x14ac:dyDescent="0.2">
      <c r="B29">
        <f t="shared" si="3"/>
        <v>9.9999999999999947</v>
      </c>
      <c r="C29" s="13">
        <f t="shared" si="0"/>
        <v>28.291186060000001</v>
      </c>
      <c r="D29" s="13">
        <f t="shared" si="1"/>
        <v>38.142647089999969</v>
      </c>
      <c r="E29" s="13">
        <f t="shared" si="2"/>
        <v>66.433833149999941</v>
      </c>
      <c r="G29" s="18"/>
    </row>
    <row r="30" spans="2:7" x14ac:dyDescent="0.2">
      <c r="B30">
        <f t="shared" si="3"/>
        <v>10.199999999999994</v>
      </c>
      <c r="C30" s="13">
        <f t="shared" si="0"/>
        <v>28.453917396799994</v>
      </c>
      <c r="D30" s="13">
        <f t="shared" si="1"/>
        <v>39.213235325999968</v>
      </c>
      <c r="E30" s="13">
        <f t="shared" si="2"/>
        <v>67.667152722799955</v>
      </c>
      <c r="G30" s="18"/>
    </row>
    <row r="31" spans="2:7" x14ac:dyDescent="0.2">
      <c r="B31">
        <f t="shared" si="3"/>
        <v>10.399999999999993</v>
      </c>
      <c r="C31" s="13">
        <f t="shared" si="0"/>
        <v>28.712797419199973</v>
      </c>
      <c r="D31" s="13">
        <f t="shared" si="1"/>
        <v>40.283823561999967</v>
      </c>
      <c r="E31" s="13">
        <f t="shared" si="2"/>
        <v>68.996620981199953</v>
      </c>
      <c r="G31" s="18"/>
    </row>
    <row r="32" spans="2:7" x14ac:dyDescent="0.2">
      <c r="B32">
        <f t="shared" si="3"/>
        <v>10.599999999999993</v>
      </c>
      <c r="C32" s="13">
        <f t="shared" si="0"/>
        <v>29.067826127199993</v>
      </c>
      <c r="D32" s="13">
        <f t="shared" si="1"/>
        <v>41.354411797999958</v>
      </c>
      <c r="E32" s="13">
        <f t="shared" si="2"/>
        <v>70.422237925199937</v>
      </c>
      <c r="G32" s="18"/>
    </row>
    <row r="33" spans="2:10" x14ac:dyDescent="0.2">
      <c r="B33">
        <f t="shared" si="3"/>
        <v>10.799999999999992</v>
      </c>
      <c r="C33" s="13">
        <f t="shared" si="0"/>
        <v>29.519003520799998</v>
      </c>
      <c r="D33" s="13">
        <f t="shared" si="1"/>
        <v>42.425000033999957</v>
      </c>
      <c r="E33" s="13">
        <f t="shared" si="2"/>
        <v>71.944003554799963</v>
      </c>
      <c r="G33" s="18"/>
    </row>
    <row r="34" spans="2:10" x14ac:dyDescent="0.2">
      <c r="B34">
        <f t="shared" si="3"/>
        <v>10.999999999999991</v>
      </c>
      <c r="C34" s="13">
        <f t="shared" si="0"/>
        <v>30.06632959999996</v>
      </c>
      <c r="D34" s="13">
        <f t="shared" si="1"/>
        <v>43.495588269999956</v>
      </c>
      <c r="E34" s="13">
        <f t="shared" si="2"/>
        <v>73.561917869999917</v>
      </c>
      <c r="G34" s="18"/>
    </row>
    <row r="35" spans="2:10" x14ac:dyDescent="0.2">
      <c r="B35">
        <f t="shared" si="3"/>
        <v>11.19999999999999</v>
      </c>
      <c r="C35" s="13">
        <f t="shared" si="0"/>
        <v>30.709804364799965</v>
      </c>
      <c r="D35" s="13">
        <f t="shared" si="1"/>
        <v>44.566176505999948</v>
      </c>
      <c r="E35" s="13">
        <f t="shared" si="2"/>
        <v>75.275980870799913</v>
      </c>
      <c r="G35" s="18"/>
    </row>
    <row r="36" spans="2:10" x14ac:dyDescent="0.2">
      <c r="B36">
        <f t="shared" si="3"/>
        <v>11.39999999999999</v>
      </c>
      <c r="C36" s="13">
        <f t="shared" si="0"/>
        <v>31.449427815199954</v>
      </c>
      <c r="D36" s="13">
        <f t="shared" si="1"/>
        <v>45.636764741999947</v>
      </c>
      <c r="E36" s="13">
        <f t="shared" si="2"/>
        <v>77.086192557199865</v>
      </c>
      <c r="G36" s="18"/>
    </row>
    <row r="37" spans="2:10" x14ac:dyDescent="0.2">
      <c r="B37">
        <f t="shared" si="3"/>
        <v>11.599999999999989</v>
      </c>
      <c r="C37" s="13">
        <f t="shared" si="0"/>
        <v>32.285199951199928</v>
      </c>
      <c r="D37" s="13">
        <f t="shared" si="1"/>
        <v>46.707352977999939</v>
      </c>
      <c r="E37" s="13">
        <f t="shared" si="2"/>
        <v>78.992552929199888</v>
      </c>
      <c r="G37" s="18"/>
    </row>
    <row r="38" spans="2:10" x14ac:dyDescent="0.2">
      <c r="B38">
        <f t="shared" si="3"/>
        <v>11.799999999999988</v>
      </c>
      <c r="C38" s="13">
        <f t="shared" si="0"/>
        <v>33.217120772799944</v>
      </c>
      <c r="D38" s="13">
        <f t="shared" si="1"/>
        <v>47.777941213999938</v>
      </c>
      <c r="E38" s="13">
        <f t="shared" si="2"/>
        <v>80.995061986799868</v>
      </c>
      <c r="G38" s="18"/>
    </row>
    <row r="39" spans="2:10" x14ac:dyDescent="0.2">
      <c r="B39">
        <f t="shared" si="3"/>
        <v>11.999999999999988</v>
      </c>
      <c r="C39" s="13">
        <f t="shared" si="0"/>
        <v>34.245190279999974</v>
      </c>
      <c r="D39" s="13">
        <f t="shared" si="1"/>
        <v>48.848529449999937</v>
      </c>
      <c r="E39" s="13">
        <f t="shared" si="2"/>
        <v>83.09371972999989</v>
      </c>
      <c r="G39" s="18"/>
    </row>
    <row r="40" spans="2:10" x14ac:dyDescent="0.2">
      <c r="B40">
        <f t="shared" si="3"/>
        <v>12.199999999999987</v>
      </c>
      <c r="C40" s="13">
        <f t="shared" si="0"/>
        <v>35.369408472799961</v>
      </c>
      <c r="D40" s="13">
        <f t="shared" si="1"/>
        <v>49.919117685999929</v>
      </c>
      <c r="E40" s="13">
        <f t="shared" si="2"/>
        <v>85.28852615879984</v>
      </c>
      <c r="G40" s="18"/>
      <c r="I40" t="s">
        <v>12</v>
      </c>
    </row>
    <row r="41" spans="2:10" x14ac:dyDescent="0.2">
      <c r="B41">
        <f t="shared" si="3"/>
        <v>12.399999999999986</v>
      </c>
      <c r="C41" s="13">
        <f t="shared" si="0"/>
        <v>36.589775351199904</v>
      </c>
      <c r="D41" s="13">
        <f t="shared" si="1"/>
        <v>50.989705921999921</v>
      </c>
      <c r="E41" s="13">
        <f t="shared" si="2"/>
        <v>87.579481273199832</v>
      </c>
      <c r="G41" s="18"/>
      <c r="I41">
        <v>10.5</v>
      </c>
      <c r="J41">
        <v>74.599999999999994</v>
      </c>
    </row>
    <row r="42" spans="2:10" x14ac:dyDescent="0.2">
      <c r="C42" s="13"/>
      <c r="D42" s="13"/>
      <c r="E42" s="13"/>
    </row>
    <row r="50" spans="2:10" x14ac:dyDescent="0.2">
      <c r="C50" s="1"/>
      <c r="D50" s="1"/>
      <c r="E50" s="1"/>
      <c r="F50" s="1"/>
      <c r="G50" s="1"/>
      <c r="H50" s="1"/>
      <c r="I50" s="1"/>
    </row>
    <row r="51" spans="2:10" x14ac:dyDescent="0.2">
      <c r="B51" s="2"/>
      <c r="C51" s="2"/>
      <c r="D51" s="2"/>
      <c r="E51" s="2"/>
      <c r="F51" s="2"/>
      <c r="H51" s="2"/>
      <c r="I51" s="2"/>
    </row>
    <row r="52" spans="2:10" x14ac:dyDescent="0.2">
      <c r="C52" s="13"/>
      <c r="D52" s="13"/>
      <c r="E52" s="13"/>
      <c r="F52" s="13"/>
      <c r="H52" s="8"/>
      <c r="I52" s="8"/>
    </row>
    <row r="53" spans="2:10" x14ac:dyDescent="0.2">
      <c r="C53" s="13"/>
      <c r="D53" s="13"/>
      <c r="E53" s="13"/>
      <c r="F53" s="13"/>
      <c r="G53" s="8"/>
      <c r="H53" s="8"/>
      <c r="I53" s="8"/>
    </row>
    <row r="54" spans="2:10" x14ac:dyDescent="0.2">
      <c r="C54" s="13"/>
      <c r="D54" s="13"/>
      <c r="E54" s="13"/>
      <c r="F54" s="13"/>
      <c r="G54" s="8"/>
      <c r="H54" s="8"/>
      <c r="I54" s="8"/>
    </row>
    <row r="55" spans="2:10" x14ac:dyDescent="0.2">
      <c r="C55" s="13"/>
      <c r="D55" s="13"/>
      <c r="E55" s="13"/>
      <c r="F55" s="13"/>
      <c r="H55" s="8"/>
      <c r="I55" s="12"/>
    </row>
    <row r="56" spans="2:10" x14ac:dyDescent="0.2">
      <c r="C56" s="13"/>
      <c r="D56" s="13"/>
      <c r="E56" s="13"/>
      <c r="F56" s="13"/>
      <c r="H56" s="8"/>
      <c r="I56" s="8"/>
      <c r="J56" s="8"/>
    </row>
    <row r="57" spans="2:10" ht="12" customHeight="1" x14ac:dyDescent="0.2"/>
    <row r="61" spans="2:10" x14ac:dyDescent="0.2">
      <c r="B61" s="2"/>
      <c r="C61" s="2"/>
      <c r="D61" s="2"/>
      <c r="E61" s="2"/>
      <c r="F61" s="2"/>
    </row>
    <row r="62" spans="2:10" x14ac:dyDescent="0.2">
      <c r="C62" s="13"/>
      <c r="D62" s="13"/>
      <c r="E62" s="13"/>
      <c r="F62" s="13"/>
    </row>
    <row r="63" spans="2:10" x14ac:dyDescent="0.2">
      <c r="C63" s="13"/>
      <c r="D63" s="13"/>
      <c r="E63" s="13"/>
      <c r="F63" s="13"/>
    </row>
    <row r="64" spans="2:10" x14ac:dyDescent="0.2">
      <c r="C64" s="13"/>
      <c r="D64" s="13"/>
      <c r="E64" s="13"/>
      <c r="F64" s="13"/>
    </row>
    <row r="65" spans="2:6" x14ac:dyDescent="0.2">
      <c r="C65" s="13"/>
      <c r="D65" s="13"/>
      <c r="E65" s="13"/>
      <c r="F65" s="13"/>
    </row>
    <row r="70" spans="2:6" x14ac:dyDescent="0.2">
      <c r="B70" s="2"/>
      <c r="C70" s="2"/>
      <c r="D70" s="2"/>
      <c r="E70" s="2"/>
      <c r="F70" s="2"/>
    </row>
    <row r="71" spans="2:6" x14ac:dyDescent="0.2">
      <c r="C71" s="13"/>
      <c r="D71" s="13"/>
      <c r="E71" s="13"/>
      <c r="F71" s="13"/>
    </row>
    <row r="72" spans="2:6" x14ac:dyDescent="0.2">
      <c r="C72" s="13"/>
      <c r="D72" s="13"/>
      <c r="E72" s="13"/>
      <c r="F72" s="13"/>
    </row>
    <row r="73" spans="2:6" x14ac:dyDescent="0.2">
      <c r="C73" s="13"/>
      <c r="D73" s="15"/>
      <c r="E73" s="13"/>
      <c r="F73" s="14"/>
    </row>
    <row r="74" spans="2:6" x14ac:dyDescent="0.2">
      <c r="C74" s="13"/>
      <c r="D74" s="13"/>
      <c r="E74" s="13"/>
      <c r="F74" s="13"/>
    </row>
    <row r="75" spans="2:6" x14ac:dyDescent="0.2">
      <c r="C75" s="13"/>
      <c r="D75" s="13"/>
      <c r="E75" s="13"/>
      <c r="F75" s="13"/>
    </row>
    <row r="80" spans="2:6" x14ac:dyDescent="0.2">
      <c r="B80" s="2"/>
      <c r="C80" s="2"/>
      <c r="D80" s="2"/>
      <c r="E80" s="2"/>
      <c r="F80" s="2"/>
    </row>
    <row r="81" spans="3:6" x14ac:dyDescent="0.2">
      <c r="C81" s="13"/>
      <c r="D81" s="13"/>
      <c r="E81" s="13"/>
      <c r="F81" s="13"/>
    </row>
    <row r="82" spans="3:6" x14ac:dyDescent="0.2">
      <c r="C82" s="13"/>
      <c r="D82" s="13"/>
      <c r="E82" s="13"/>
      <c r="F82" s="13"/>
    </row>
    <row r="83" spans="3:6" x14ac:dyDescent="0.2">
      <c r="C83" s="13"/>
      <c r="D83" s="13"/>
      <c r="E83" s="13"/>
      <c r="F83" s="13"/>
    </row>
    <row r="84" spans="3:6" x14ac:dyDescent="0.2">
      <c r="C84" s="13"/>
      <c r="D84" s="13"/>
      <c r="E84" s="13"/>
      <c r="F84" s="13"/>
    </row>
    <row r="85" spans="3:6" x14ac:dyDescent="0.2">
      <c r="C85" s="13"/>
      <c r="D85" s="13"/>
      <c r="E85" s="13"/>
      <c r="F85" s="13"/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80"/>
  <sheetViews>
    <sheetView topLeftCell="E1" workbookViewId="0">
      <selection activeCell="E1" sqref="E1"/>
    </sheetView>
  </sheetViews>
  <sheetFormatPr defaultRowHeight="12.75" x14ac:dyDescent="0.2"/>
  <cols>
    <col min="2" max="2" width="22.42578125" bestFit="1" customWidth="1"/>
    <col min="3" max="3" width="21.85546875" bestFit="1" customWidth="1"/>
    <col min="4" max="4" width="16.5703125" customWidth="1"/>
    <col min="5" max="5" width="24.7109375" bestFit="1" customWidth="1"/>
    <col min="6" max="6" width="21.85546875" bestFit="1" customWidth="1"/>
    <col min="8" max="8" width="22.42578125" bestFit="1" customWidth="1"/>
    <col min="12" max="12" width="10.7109375" bestFit="1" customWidth="1"/>
    <col min="16" max="16" width="24.7109375" bestFit="1" customWidth="1"/>
    <col min="17" max="17" width="15.85546875" customWidth="1"/>
  </cols>
  <sheetData>
    <row r="1" spans="2:18" ht="15.75" x14ac:dyDescent="0.25">
      <c r="B1" s="9" t="str">
        <f>'Time-Cost Curve Data'!B7</f>
        <v>Compressed</v>
      </c>
      <c r="E1" s="9" t="str">
        <f>'Time-Cost Curve Data'!B8</f>
        <v>By Dependencies</v>
      </c>
      <c r="H1" s="9" t="s">
        <v>16</v>
      </c>
      <c r="L1" s="11" t="str">
        <f>'Time-Cost Curve Data'!B9</f>
        <v>By Layers</v>
      </c>
      <c r="P1" s="9" t="str">
        <f>'Time-Cost Curve Data'!B10</f>
        <v>By Layers Subcritical</v>
      </c>
    </row>
    <row r="3" spans="2:18" x14ac:dyDescent="0.2">
      <c r="B3" s="1" t="s">
        <v>4</v>
      </c>
      <c r="C3" s="1" t="s">
        <v>5</v>
      </c>
      <c r="D3" s="1"/>
      <c r="E3" s="1" t="s">
        <v>4</v>
      </c>
      <c r="F3" s="1" t="s">
        <v>5</v>
      </c>
      <c r="H3" s="1" t="s">
        <v>4</v>
      </c>
      <c r="I3" s="1" t="s">
        <v>5</v>
      </c>
      <c r="J3" s="1"/>
      <c r="L3" s="1" t="s">
        <v>4</v>
      </c>
      <c r="M3" s="1" t="s">
        <v>5</v>
      </c>
      <c r="P3" s="1" t="s">
        <v>4</v>
      </c>
      <c r="Q3" s="1" t="s">
        <v>5</v>
      </c>
      <c r="R3" s="1"/>
    </row>
    <row r="4" spans="2:18" x14ac:dyDescent="0.2">
      <c r="B4" s="4">
        <v>42009</v>
      </c>
      <c r="C4" s="8">
        <v>0</v>
      </c>
      <c r="E4" s="4">
        <v>42009</v>
      </c>
      <c r="F4" s="8">
        <v>0</v>
      </c>
      <c r="H4" s="4">
        <v>42009</v>
      </c>
      <c r="I4" s="8">
        <v>0</v>
      </c>
      <c r="L4" s="4">
        <v>42009</v>
      </c>
      <c r="M4" s="8">
        <v>0</v>
      </c>
      <c r="P4" s="4">
        <v>42009</v>
      </c>
      <c r="Q4" s="5">
        <v>0</v>
      </c>
    </row>
    <row r="5" spans="2:18" ht="15" x14ac:dyDescent="0.25">
      <c r="B5" s="7">
        <v>42027</v>
      </c>
      <c r="C5" s="8">
        <v>2.3076923076923078E-2</v>
      </c>
      <c r="D5" s="1"/>
      <c r="E5" s="7">
        <v>42027</v>
      </c>
      <c r="F5" s="8">
        <v>2.6548672566371681E-2</v>
      </c>
      <c r="G5" s="1"/>
      <c r="H5" s="7">
        <v>42027</v>
      </c>
      <c r="I5" s="8">
        <v>2.6548672566371681E-2</v>
      </c>
      <c r="L5" s="7">
        <v>42027</v>
      </c>
      <c r="M5" s="8">
        <v>2.6548672566371681E-2</v>
      </c>
      <c r="P5" s="10">
        <v>42027</v>
      </c>
      <c r="Q5" s="6">
        <v>2.6548672566371681E-2</v>
      </c>
    </row>
    <row r="6" spans="2:18" ht="15" x14ac:dyDescent="0.25">
      <c r="B6" s="7">
        <v>42027</v>
      </c>
      <c r="C6" s="8">
        <v>4.6153846153846156E-2</v>
      </c>
      <c r="D6" s="2"/>
      <c r="E6" s="7">
        <v>42027</v>
      </c>
      <c r="F6" s="8">
        <v>5.3097345132743362E-2</v>
      </c>
      <c r="H6" s="7">
        <v>42027</v>
      </c>
      <c r="I6" s="8">
        <v>5.3097345132743362E-2</v>
      </c>
      <c r="L6" s="7">
        <v>42027</v>
      </c>
      <c r="M6" s="8">
        <v>5.3097345132743362E-2</v>
      </c>
      <c r="P6" s="10">
        <v>42027</v>
      </c>
      <c r="Q6" s="6">
        <v>5.3097345132743362E-2</v>
      </c>
    </row>
    <row r="7" spans="2:18" ht="15" x14ac:dyDescent="0.25">
      <c r="B7" s="7">
        <v>42041</v>
      </c>
      <c r="C7" s="8">
        <v>6.1538461538461542E-2</v>
      </c>
      <c r="D7" s="3"/>
      <c r="E7" s="7">
        <v>42041</v>
      </c>
      <c r="F7" s="8">
        <v>7.0796460176991149E-2</v>
      </c>
      <c r="H7" s="7">
        <v>42041</v>
      </c>
      <c r="I7" s="8">
        <v>7.0796460176991149E-2</v>
      </c>
      <c r="L7" s="7">
        <v>42041</v>
      </c>
      <c r="M7" s="8">
        <v>7.0796460176991149E-2</v>
      </c>
      <c r="P7" s="10">
        <v>42041</v>
      </c>
      <c r="Q7" s="6">
        <v>7.0796460176991149E-2</v>
      </c>
    </row>
    <row r="8" spans="2:18" ht="15" x14ac:dyDescent="0.25">
      <c r="B8" s="7">
        <v>42048</v>
      </c>
      <c r="C8" s="8">
        <v>6.9230769230769235E-2</v>
      </c>
      <c r="D8" s="3"/>
      <c r="E8" s="7">
        <v>42048</v>
      </c>
      <c r="F8" s="8">
        <v>7.9646017699115043E-2</v>
      </c>
      <c r="H8" s="7">
        <v>42048</v>
      </c>
      <c r="I8" s="8">
        <v>7.9646017699115043E-2</v>
      </c>
      <c r="L8" s="7">
        <v>42048</v>
      </c>
      <c r="M8" s="8">
        <v>7.9646017699115043E-2</v>
      </c>
      <c r="P8" s="10">
        <v>42048</v>
      </c>
      <c r="Q8" s="6">
        <v>7.9646017699115043E-2</v>
      </c>
    </row>
    <row r="9" spans="2:18" ht="15" x14ac:dyDescent="0.25">
      <c r="B9" s="7">
        <v>42055</v>
      </c>
      <c r="C9" s="8">
        <v>7.6923076923076927E-2</v>
      </c>
      <c r="D9" s="3"/>
      <c r="E9" s="7">
        <v>42048</v>
      </c>
      <c r="F9" s="8">
        <v>7.9646017699115043E-2</v>
      </c>
      <c r="H9" s="7">
        <v>42048</v>
      </c>
      <c r="I9" s="8">
        <v>7.9646017699115043E-2</v>
      </c>
      <c r="L9" s="7">
        <v>42048</v>
      </c>
      <c r="M9" s="8">
        <v>7.9646017699115043E-2</v>
      </c>
      <c r="P9" s="10">
        <v>42048</v>
      </c>
      <c r="Q9" s="6">
        <v>7.9646017699115043E-2</v>
      </c>
    </row>
    <row r="10" spans="2:18" ht="15" x14ac:dyDescent="0.25">
      <c r="B10" s="7">
        <v>42055</v>
      </c>
      <c r="C10" s="8">
        <v>8.461538461538462E-2</v>
      </c>
      <c r="D10" s="3"/>
      <c r="E10" s="7">
        <v>42055</v>
      </c>
      <c r="F10" s="8">
        <v>8.8495575221238937E-2</v>
      </c>
      <c r="H10" s="7">
        <v>42055</v>
      </c>
      <c r="I10" s="8">
        <v>8.8495575221238937E-2</v>
      </c>
      <c r="L10" s="7">
        <v>42055</v>
      </c>
      <c r="M10" s="8">
        <v>8.8495575221238937E-2</v>
      </c>
      <c r="P10" s="10">
        <v>42055</v>
      </c>
      <c r="Q10" s="6">
        <v>8.8495575221238937E-2</v>
      </c>
    </row>
    <row r="11" spans="2:18" ht="15" x14ac:dyDescent="0.25">
      <c r="B11" s="7">
        <v>42062</v>
      </c>
      <c r="C11" s="8">
        <v>0.1</v>
      </c>
      <c r="D11" s="3"/>
      <c r="E11" s="7">
        <v>42062</v>
      </c>
      <c r="F11" s="8">
        <v>0.10619469026548672</v>
      </c>
      <c r="H11" s="7">
        <v>42062</v>
      </c>
      <c r="I11" s="8">
        <v>0.10619469026548672</v>
      </c>
      <c r="L11" s="7">
        <v>42062</v>
      </c>
      <c r="M11" s="8">
        <v>0.10619469026548672</v>
      </c>
      <c r="P11" s="10">
        <v>42062</v>
      </c>
      <c r="Q11" s="6">
        <v>0.10619469026548672</v>
      </c>
    </row>
    <row r="12" spans="2:18" ht="15" x14ac:dyDescent="0.25">
      <c r="B12" s="7">
        <v>42062</v>
      </c>
      <c r="C12" s="8">
        <v>0.11538461538461539</v>
      </c>
      <c r="D12" s="3"/>
      <c r="E12" s="7">
        <v>42069</v>
      </c>
      <c r="F12" s="8">
        <v>0.12389380530973451</v>
      </c>
      <c r="H12" s="7">
        <v>42069</v>
      </c>
      <c r="I12" s="8">
        <v>0.12389380530973451</v>
      </c>
      <c r="L12" s="7">
        <v>42069</v>
      </c>
      <c r="M12" s="8">
        <v>0.12389380530973451</v>
      </c>
      <c r="P12" s="10">
        <v>42069</v>
      </c>
      <c r="Q12" s="6">
        <v>0.12389380530973451</v>
      </c>
    </row>
    <row r="13" spans="2:18" ht="15" x14ac:dyDescent="0.25">
      <c r="B13" s="7">
        <v>42062</v>
      </c>
      <c r="C13" s="8">
        <v>0.12307692307692308</v>
      </c>
      <c r="D13" s="3"/>
      <c r="E13" s="7">
        <v>42076</v>
      </c>
      <c r="F13" s="8">
        <v>0.15044247787610621</v>
      </c>
      <c r="H13" s="7">
        <v>42076</v>
      </c>
      <c r="I13" s="8">
        <v>0.15044247787610621</v>
      </c>
      <c r="L13" s="7">
        <v>42076</v>
      </c>
      <c r="M13" s="8">
        <v>0.15044247787610621</v>
      </c>
      <c r="P13" s="10">
        <v>42076</v>
      </c>
      <c r="Q13" s="6">
        <v>0.15044247787610621</v>
      </c>
    </row>
    <row r="14" spans="2:18" ht="15" x14ac:dyDescent="0.25">
      <c r="B14" s="7">
        <v>42069</v>
      </c>
      <c r="C14" s="8">
        <v>0.13846153846153847</v>
      </c>
      <c r="D14" s="3"/>
      <c r="E14" s="7">
        <v>42083</v>
      </c>
      <c r="F14" s="8">
        <v>0.18584070796460178</v>
      </c>
      <c r="H14" s="7">
        <v>42083</v>
      </c>
      <c r="I14" s="8">
        <v>0.18584070796460178</v>
      </c>
      <c r="L14" s="7">
        <v>42083</v>
      </c>
      <c r="M14" s="8">
        <v>0.18584070796460178</v>
      </c>
      <c r="P14" s="10">
        <v>42083</v>
      </c>
      <c r="Q14" s="6">
        <v>0.18584070796460178</v>
      </c>
    </row>
    <row r="15" spans="2:18" ht="15" x14ac:dyDescent="0.25">
      <c r="B15" s="7">
        <v>42069</v>
      </c>
      <c r="C15" s="8">
        <v>0.14615384615384616</v>
      </c>
      <c r="D15" s="3"/>
      <c r="E15" s="7">
        <v>42083</v>
      </c>
      <c r="F15" s="8">
        <v>0.18584070796460178</v>
      </c>
      <c r="H15" s="7">
        <v>42083</v>
      </c>
      <c r="I15" s="8">
        <v>0.18584070796460178</v>
      </c>
      <c r="L15" s="7">
        <v>42083</v>
      </c>
      <c r="M15" s="8">
        <v>0.18584070796460178</v>
      </c>
      <c r="P15" s="10">
        <v>42083</v>
      </c>
      <c r="Q15" s="6">
        <v>0.18584070796460178</v>
      </c>
    </row>
    <row r="16" spans="2:18" ht="15" x14ac:dyDescent="0.25">
      <c r="B16" s="7">
        <v>42069</v>
      </c>
      <c r="C16" s="8">
        <v>0.16153846153846155</v>
      </c>
      <c r="D16" s="3"/>
      <c r="E16" s="7">
        <v>42090</v>
      </c>
      <c r="F16" s="8">
        <v>0.23008849557522124</v>
      </c>
      <c r="H16" s="7">
        <v>42090</v>
      </c>
      <c r="I16" s="8">
        <v>0.23008849557522124</v>
      </c>
      <c r="L16" s="7">
        <v>42090</v>
      </c>
      <c r="M16" s="8">
        <v>0.23008849557522124</v>
      </c>
      <c r="P16" s="10">
        <v>42090</v>
      </c>
      <c r="Q16" s="6">
        <v>0.23008849557522124</v>
      </c>
    </row>
    <row r="17" spans="2:17" ht="15" x14ac:dyDescent="0.25">
      <c r="B17" s="7">
        <v>42076</v>
      </c>
      <c r="C17" s="8">
        <v>0.18461538461538463</v>
      </c>
      <c r="D17" s="3"/>
      <c r="E17" s="7">
        <v>42090</v>
      </c>
      <c r="F17" s="8">
        <v>0.23893805309734514</v>
      </c>
      <c r="H17" s="7">
        <v>42090</v>
      </c>
      <c r="I17" s="8">
        <v>0.23893805309734514</v>
      </c>
      <c r="L17" s="7">
        <v>42090</v>
      </c>
      <c r="M17" s="8">
        <v>0.23893805309734514</v>
      </c>
      <c r="P17" s="10">
        <v>42090</v>
      </c>
      <c r="Q17" s="6">
        <v>0.23893805309734514</v>
      </c>
    </row>
    <row r="18" spans="2:17" ht="15" x14ac:dyDescent="0.25">
      <c r="B18" s="7">
        <v>42076</v>
      </c>
      <c r="C18" s="8">
        <v>0.19230769230769232</v>
      </c>
      <c r="D18" s="3"/>
      <c r="E18" s="7">
        <v>42097</v>
      </c>
      <c r="F18" s="8">
        <v>0.25663716814159293</v>
      </c>
      <c r="H18" s="7">
        <v>42097</v>
      </c>
      <c r="I18" s="8">
        <v>0.25663716814159293</v>
      </c>
      <c r="L18" s="7">
        <v>42090</v>
      </c>
      <c r="M18" s="8">
        <v>0.24778761061946902</v>
      </c>
      <c r="P18" s="10">
        <v>42090</v>
      </c>
      <c r="Q18" s="6">
        <v>0.24778761061946902</v>
      </c>
    </row>
    <row r="19" spans="2:17" ht="15" x14ac:dyDescent="0.25">
      <c r="B19" s="7">
        <v>42076</v>
      </c>
      <c r="C19" s="8">
        <v>0.2076923076923077</v>
      </c>
      <c r="D19" s="3"/>
      <c r="E19" s="7">
        <v>42097</v>
      </c>
      <c r="F19" s="8">
        <v>0.26548672566371684</v>
      </c>
      <c r="H19" s="7">
        <v>42097</v>
      </c>
      <c r="I19" s="8">
        <v>0.26548672566371684</v>
      </c>
      <c r="L19" s="7">
        <v>42090</v>
      </c>
      <c r="M19" s="8">
        <v>0.25663716814159293</v>
      </c>
      <c r="P19" s="10">
        <v>42097</v>
      </c>
      <c r="Q19" s="6">
        <v>0.26548672566371684</v>
      </c>
    </row>
    <row r="20" spans="2:17" ht="15" x14ac:dyDescent="0.25">
      <c r="B20" s="7">
        <v>42083</v>
      </c>
      <c r="C20" s="8">
        <v>0.2153846153846154</v>
      </c>
      <c r="D20" s="3"/>
      <c r="E20" s="7">
        <v>42097</v>
      </c>
      <c r="F20" s="8">
        <v>0.29203539823008851</v>
      </c>
      <c r="H20" s="7">
        <v>42097</v>
      </c>
      <c r="I20" s="8">
        <v>0.29203539823008851</v>
      </c>
      <c r="L20" s="7">
        <v>42090</v>
      </c>
      <c r="M20" s="8">
        <v>0.26548672566371684</v>
      </c>
      <c r="P20" s="10">
        <v>42097</v>
      </c>
      <c r="Q20" s="6">
        <v>0.27433628318584069</v>
      </c>
    </row>
    <row r="21" spans="2:17" ht="15" x14ac:dyDescent="0.25">
      <c r="B21" s="7">
        <v>42090</v>
      </c>
      <c r="C21" s="8">
        <v>0.25384615384615383</v>
      </c>
      <c r="D21" s="3"/>
      <c r="E21" s="7">
        <v>42104</v>
      </c>
      <c r="F21" s="8">
        <v>0.30088495575221241</v>
      </c>
      <c r="H21" s="7">
        <v>42104</v>
      </c>
      <c r="I21" s="8">
        <v>0.30088495575221241</v>
      </c>
      <c r="L21" s="7">
        <v>42097</v>
      </c>
      <c r="M21" s="8">
        <v>0.2831858407079646</v>
      </c>
      <c r="P21" s="10">
        <v>42097</v>
      </c>
      <c r="Q21" s="6">
        <v>0.2831858407079646</v>
      </c>
    </row>
    <row r="22" spans="2:17" ht="15" x14ac:dyDescent="0.25">
      <c r="B22" s="7">
        <v>42090</v>
      </c>
      <c r="C22" s="8">
        <v>0.26153846153846155</v>
      </c>
      <c r="D22" s="3"/>
      <c r="E22" s="7">
        <v>42104</v>
      </c>
      <c r="F22" s="8">
        <v>0.31858407079646017</v>
      </c>
      <c r="H22" s="7">
        <v>42104</v>
      </c>
      <c r="I22" s="8">
        <v>0.31858407079646017</v>
      </c>
      <c r="L22" s="7">
        <v>42097</v>
      </c>
      <c r="M22" s="8">
        <v>0.29203539823008851</v>
      </c>
      <c r="P22" s="10">
        <v>42104</v>
      </c>
      <c r="Q22" s="6">
        <v>0.29203539823008851</v>
      </c>
    </row>
    <row r="23" spans="2:17" ht="15" x14ac:dyDescent="0.25">
      <c r="B23" s="7">
        <v>42090</v>
      </c>
      <c r="C23" s="8">
        <v>0.27692307692307694</v>
      </c>
      <c r="D23" s="3"/>
      <c r="E23" s="7">
        <v>42111</v>
      </c>
      <c r="F23" s="8">
        <v>0.32743362831858408</v>
      </c>
      <c r="H23" s="7">
        <v>42111</v>
      </c>
      <c r="I23" s="8">
        <v>0.32743362831858408</v>
      </c>
      <c r="L23" s="7">
        <v>42097</v>
      </c>
      <c r="M23" s="8">
        <v>0.30088495575221241</v>
      </c>
      <c r="P23" s="10">
        <v>42104</v>
      </c>
      <c r="Q23" s="6">
        <v>0.31858407079646017</v>
      </c>
    </row>
    <row r="24" spans="2:17" ht="15" x14ac:dyDescent="0.25">
      <c r="B24" s="7">
        <v>42090</v>
      </c>
      <c r="C24" s="8">
        <v>0.3</v>
      </c>
      <c r="D24" s="3"/>
      <c r="E24" s="7">
        <v>42111</v>
      </c>
      <c r="F24" s="8">
        <v>0.34513274336283184</v>
      </c>
      <c r="H24" s="7">
        <v>42118</v>
      </c>
      <c r="I24" s="8">
        <v>0.33628318584070799</v>
      </c>
      <c r="L24" s="7">
        <v>42104</v>
      </c>
      <c r="M24" s="8">
        <v>0.32743362831858408</v>
      </c>
      <c r="P24" s="10">
        <v>42104</v>
      </c>
      <c r="Q24" s="6">
        <v>0.32743362831858408</v>
      </c>
    </row>
    <row r="25" spans="2:17" ht="15" x14ac:dyDescent="0.25">
      <c r="B25" s="7">
        <v>42097</v>
      </c>
      <c r="C25" s="8">
        <v>0.33076923076923076</v>
      </c>
      <c r="D25" s="3"/>
      <c r="E25" s="7">
        <v>42118</v>
      </c>
      <c r="F25" s="8">
        <v>0.35398230088495575</v>
      </c>
      <c r="H25" s="7">
        <v>42125</v>
      </c>
      <c r="I25" s="8">
        <v>0.38053097345132741</v>
      </c>
      <c r="L25" s="7">
        <v>42104</v>
      </c>
      <c r="M25" s="8">
        <v>0.32743362831858408</v>
      </c>
      <c r="P25" s="10">
        <v>42104</v>
      </c>
      <c r="Q25" s="6">
        <v>0.32743362831858408</v>
      </c>
    </row>
    <row r="26" spans="2:17" ht="15" x14ac:dyDescent="0.25">
      <c r="B26" s="7">
        <v>42097</v>
      </c>
      <c r="C26" s="8">
        <v>0.35384615384615387</v>
      </c>
      <c r="D26" s="3"/>
      <c r="E26" s="7">
        <v>42118</v>
      </c>
      <c r="F26" s="8">
        <v>0.37168141592920356</v>
      </c>
      <c r="H26" s="7">
        <v>42125</v>
      </c>
      <c r="I26" s="8">
        <v>0.41592920353982299</v>
      </c>
      <c r="L26" s="7">
        <v>42118</v>
      </c>
      <c r="M26" s="8">
        <v>0.34513274336283184</v>
      </c>
      <c r="P26" s="10">
        <v>42118</v>
      </c>
      <c r="Q26" s="6">
        <v>0.34513274336283184</v>
      </c>
    </row>
    <row r="27" spans="2:17" ht="15" x14ac:dyDescent="0.25">
      <c r="B27" s="7">
        <v>42097</v>
      </c>
      <c r="C27" s="8">
        <v>0.36923076923076925</v>
      </c>
      <c r="D27" s="3"/>
      <c r="E27" s="7">
        <v>42125</v>
      </c>
      <c r="F27" s="8">
        <v>0.41592920353982299</v>
      </c>
      <c r="H27" s="7">
        <v>42125</v>
      </c>
      <c r="I27" s="8">
        <v>0.4247787610619469</v>
      </c>
      <c r="L27" s="7">
        <v>42118</v>
      </c>
      <c r="M27" s="8">
        <v>0.36283185840707965</v>
      </c>
      <c r="P27" s="10">
        <v>42125</v>
      </c>
      <c r="Q27" s="6">
        <v>0.38938053097345132</v>
      </c>
    </row>
    <row r="28" spans="2:17" ht="15" x14ac:dyDescent="0.25">
      <c r="B28" s="7">
        <v>42104</v>
      </c>
      <c r="C28" s="8">
        <v>0.38461538461538464</v>
      </c>
      <c r="D28" s="3"/>
      <c r="E28" s="7">
        <v>42125</v>
      </c>
      <c r="F28" s="8">
        <v>0.45132743362831856</v>
      </c>
      <c r="H28" s="7">
        <v>42125</v>
      </c>
      <c r="I28" s="8">
        <v>0.46017699115044247</v>
      </c>
      <c r="L28" s="7">
        <v>42118</v>
      </c>
      <c r="M28" s="8">
        <v>0.38053097345132741</v>
      </c>
      <c r="P28" s="10">
        <v>42125</v>
      </c>
      <c r="Q28" s="6">
        <v>0.4247787610619469</v>
      </c>
    </row>
    <row r="29" spans="2:17" ht="15" x14ac:dyDescent="0.25">
      <c r="B29" s="7">
        <v>42104</v>
      </c>
      <c r="C29" s="8">
        <v>0.4</v>
      </c>
      <c r="D29" s="3"/>
      <c r="E29" s="7">
        <v>42125</v>
      </c>
      <c r="F29" s="8">
        <v>0.46017699115044247</v>
      </c>
      <c r="H29" s="7">
        <v>42139</v>
      </c>
      <c r="I29" s="8">
        <v>0.47787610619469029</v>
      </c>
      <c r="L29" s="7">
        <v>42125</v>
      </c>
      <c r="M29" s="8">
        <v>0.4247787610619469</v>
      </c>
      <c r="P29" s="10">
        <v>42132</v>
      </c>
      <c r="Q29" s="6">
        <v>0.44247787610619471</v>
      </c>
    </row>
    <row r="30" spans="2:17" ht="15" x14ac:dyDescent="0.25">
      <c r="B30" s="7">
        <v>42104</v>
      </c>
      <c r="C30" s="8">
        <v>0.40769230769230769</v>
      </c>
      <c r="D30" s="3"/>
      <c r="E30" s="7">
        <v>42125</v>
      </c>
      <c r="F30" s="8">
        <v>0.47787610619469029</v>
      </c>
      <c r="H30" s="7">
        <v>42139</v>
      </c>
      <c r="I30" s="8">
        <v>0.49557522123893805</v>
      </c>
      <c r="L30" s="7">
        <v>42125</v>
      </c>
      <c r="M30" s="8">
        <v>0.46017699115044247</v>
      </c>
      <c r="P30" s="10">
        <v>42132</v>
      </c>
      <c r="Q30" s="6">
        <v>0.47787610619469029</v>
      </c>
    </row>
    <row r="31" spans="2:17" ht="15" x14ac:dyDescent="0.25">
      <c r="B31" s="7">
        <v>42104</v>
      </c>
      <c r="C31" s="8">
        <v>0.41538461538461541</v>
      </c>
      <c r="D31" s="3"/>
      <c r="E31" s="7">
        <v>42125</v>
      </c>
      <c r="F31" s="8">
        <v>0.51327433628318586</v>
      </c>
      <c r="H31" s="7">
        <v>42146</v>
      </c>
      <c r="I31" s="8">
        <v>0.54867256637168138</v>
      </c>
      <c r="L31" s="7">
        <v>42132</v>
      </c>
      <c r="M31" s="8">
        <v>0.47787610619469029</v>
      </c>
      <c r="P31" s="10">
        <v>42146</v>
      </c>
      <c r="Q31" s="6">
        <v>0.49557522123893805</v>
      </c>
    </row>
    <row r="32" spans="2:17" ht="12" customHeight="1" x14ac:dyDescent="0.25">
      <c r="B32" s="7">
        <v>42111</v>
      </c>
      <c r="C32" s="8">
        <v>0.43076923076923079</v>
      </c>
      <c r="D32" s="3"/>
      <c r="E32" s="7">
        <v>42139</v>
      </c>
      <c r="F32" s="8">
        <v>0.53097345132743368</v>
      </c>
      <c r="H32" s="7">
        <v>42153</v>
      </c>
      <c r="I32" s="8">
        <v>0.58407079646017701</v>
      </c>
      <c r="L32" s="7">
        <v>42132</v>
      </c>
      <c r="M32" s="8">
        <v>0.49557522123893805</v>
      </c>
      <c r="P32" s="10">
        <v>42146</v>
      </c>
      <c r="Q32" s="6">
        <v>0.51327433628318586</v>
      </c>
    </row>
    <row r="33" spans="2:17" ht="15" x14ac:dyDescent="0.25">
      <c r="B33" s="7">
        <v>42111</v>
      </c>
      <c r="C33" s="8">
        <v>0.43846153846153846</v>
      </c>
      <c r="D33" s="3"/>
      <c r="E33" s="7">
        <v>42139</v>
      </c>
      <c r="F33" s="8">
        <v>0.54867256637168138</v>
      </c>
      <c r="H33" s="7">
        <v>42160</v>
      </c>
      <c r="I33" s="8">
        <v>0.60176991150442483</v>
      </c>
      <c r="L33" s="7">
        <v>42132</v>
      </c>
      <c r="M33" s="8">
        <v>0.53097345132743368</v>
      </c>
      <c r="P33" s="10">
        <v>42153</v>
      </c>
      <c r="Q33" s="6">
        <v>0.54867256637168138</v>
      </c>
    </row>
    <row r="34" spans="2:17" ht="15" x14ac:dyDescent="0.25">
      <c r="B34" s="7">
        <v>42111</v>
      </c>
      <c r="C34" s="8">
        <v>0.44615384615384618</v>
      </c>
      <c r="D34" s="3"/>
      <c r="E34" s="7">
        <v>42139</v>
      </c>
      <c r="F34" s="8">
        <v>0.5752212389380531</v>
      </c>
      <c r="H34" s="7">
        <v>42160</v>
      </c>
      <c r="I34" s="8">
        <v>0.62831858407079644</v>
      </c>
      <c r="L34" s="7">
        <v>42132</v>
      </c>
      <c r="M34" s="8">
        <v>0.54867256637168138</v>
      </c>
      <c r="P34" s="10">
        <v>42160</v>
      </c>
      <c r="Q34" s="6">
        <v>0.5663716814159292</v>
      </c>
    </row>
    <row r="35" spans="2:17" ht="15" x14ac:dyDescent="0.25">
      <c r="B35" s="7">
        <v>42125</v>
      </c>
      <c r="C35" s="8">
        <v>0.48461538461538461</v>
      </c>
      <c r="D35" s="3"/>
      <c r="E35" s="7">
        <v>42146</v>
      </c>
      <c r="F35" s="8">
        <v>0.62831858407079644</v>
      </c>
      <c r="H35" s="7">
        <v>42174</v>
      </c>
      <c r="I35" s="8">
        <v>0.64601769911504425</v>
      </c>
      <c r="L35" s="7">
        <v>42132</v>
      </c>
      <c r="M35" s="8">
        <v>0.54867256637168138</v>
      </c>
      <c r="P35" s="10">
        <v>42160</v>
      </c>
      <c r="Q35" s="6">
        <v>0.58407079646017701</v>
      </c>
    </row>
    <row r="36" spans="2:17" ht="15" x14ac:dyDescent="0.25">
      <c r="B36" s="7">
        <v>42125</v>
      </c>
      <c r="C36" s="8">
        <v>0.51538461538461533</v>
      </c>
      <c r="D36" s="3"/>
      <c r="E36" s="7">
        <v>42153</v>
      </c>
      <c r="F36" s="8">
        <v>0.66371681415929207</v>
      </c>
      <c r="H36" s="7">
        <v>42188</v>
      </c>
      <c r="I36" s="8">
        <v>0.66371681415929207</v>
      </c>
      <c r="L36" s="7">
        <v>42153</v>
      </c>
      <c r="M36" s="8">
        <v>0.58407079646017701</v>
      </c>
      <c r="P36" s="10">
        <v>42174</v>
      </c>
      <c r="Q36" s="6">
        <v>0.60176991150442483</v>
      </c>
    </row>
    <row r="37" spans="2:17" ht="15" x14ac:dyDescent="0.25">
      <c r="B37" s="7">
        <v>42132</v>
      </c>
      <c r="C37" s="8">
        <v>0.5461538461538461</v>
      </c>
      <c r="D37" s="3"/>
      <c r="E37" s="7">
        <v>42153</v>
      </c>
      <c r="F37" s="8">
        <v>0.68141592920353977</v>
      </c>
      <c r="H37" s="7">
        <v>42209</v>
      </c>
      <c r="I37" s="8">
        <v>0.69026548672566368</v>
      </c>
      <c r="L37" s="7">
        <v>42153</v>
      </c>
      <c r="M37" s="8">
        <v>0.61061946902654862</v>
      </c>
      <c r="P37" s="10">
        <v>42174</v>
      </c>
      <c r="Q37" s="6">
        <v>0.60176991150442483</v>
      </c>
    </row>
    <row r="38" spans="2:17" ht="15" x14ac:dyDescent="0.25">
      <c r="B38" s="7">
        <v>42132</v>
      </c>
      <c r="C38" s="8">
        <v>0.56923076923076921</v>
      </c>
      <c r="D38" s="3"/>
      <c r="E38" s="7">
        <v>42167</v>
      </c>
      <c r="F38" s="8">
        <v>0.70796460176991149</v>
      </c>
      <c r="H38" s="7">
        <v>42216</v>
      </c>
      <c r="I38" s="8">
        <v>0.74336283185840712</v>
      </c>
      <c r="L38" s="7">
        <v>42153</v>
      </c>
      <c r="M38" s="8">
        <v>0.63716814159292035</v>
      </c>
      <c r="P38" s="10">
        <v>42216</v>
      </c>
      <c r="Q38" s="6">
        <v>0.65486725663716816</v>
      </c>
    </row>
    <row r="39" spans="2:17" ht="15" x14ac:dyDescent="0.25">
      <c r="B39" s="7">
        <v>42132</v>
      </c>
      <c r="C39" s="8">
        <v>0.59230769230769231</v>
      </c>
      <c r="D39" s="3"/>
      <c r="E39" s="7">
        <v>42167</v>
      </c>
      <c r="F39" s="8">
        <v>0.76106194690265483</v>
      </c>
      <c r="H39" s="7">
        <v>42223</v>
      </c>
      <c r="I39" s="8">
        <v>0.76106194690265483</v>
      </c>
      <c r="L39" s="7">
        <v>42167</v>
      </c>
      <c r="M39" s="8">
        <v>0.65486725663716816</v>
      </c>
      <c r="P39" s="10">
        <v>42216</v>
      </c>
      <c r="Q39" s="6">
        <v>0.70796460176991149</v>
      </c>
    </row>
    <row r="40" spans="2:17" ht="15" x14ac:dyDescent="0.25">
      <c r="B40" s="7">
        <v>42132</v>
      </c>
      <c r="C40" s="8">
        <v>0.61538461538461542</v>
      </c>
      <c r="D40" s="3"/>
      <c r="E40" s="7">
        <v>42181</v>
      </c>
      <c r="F40" s="8">
        <v>0.77876106194690264</v>
      </c>
      <c r="H40" s="7">
        <v>42230</v>
      </c>
      <c r="I40" s="8">
        <v>0.77876106194690264</v>
      </c>
      <c r="L40" s="7">
        <v>42174</v>
      </c>
      <c r="M40" s="8">
        <v>0.70796460176991149</v>
      </c>
      <c r="P40" s="10">
        <v>42237</v>
      </c>
      <c r="Q40" s="6">
        <v>0.73451327433628322</v>
      </c>
    </row>
    <row r="41" spans="2:17" ht="15" x14ac:dyDescent="0.25">
      <c r="B41" s="7">
        <v>42146</v>
      </c>
      <c r="C41" s="8">
        <v>0.66153846153846152</v>
      </c>
      <c r="D41" s="3"/>
      <c r="E41" s="7">
        <v>42181</v>
      </c>
      <c r="F41" s="8">
        <v>0.79646017699115046</v>
      </c>
      <c r="H41" s="7">
        <v>42237</v>
      </c>
      <c r="I41" s="8">
        <v>0.79646017699115046</v>
      </c>
      <c r="L41" s="7">
        <v>42174</v>
      </c>
      <c r="M41" s="8">
        <v>0.70796460176991149</v>
      </c>
      <c r="P41" s="10">
        <v>42237</v>
      </c>
      <c r="Q41" s="6">
        <v>0.76106194690265483</v>
      </c>
    </row>
    <row r="42" spans="2:17" ht="15" x14ac:dyDescent="0.25">
      <c r="B42" s="7">
        <v>42153</v>
      </c>
      <c r="C42" s="8">
        <v>0.68461538461538463</v>
      </c>
      <c r="D42" s="3"/>
      <c r="E42" s="7">
        <v>42181</v>
      </c>
      <c r="F42" s="8">
        <v>0.81415929203539827</v>
      </c>
      <c r="H42" s="7">
        <v>42244</v>
      </c>
      <c r="I42" s="8">
        <v>0.81415929203539827</v>
      </c>
      <c r="L42" s="7">
        <v>42174</v>
      </c>
      <c r="M42" s="8">
        <v>0.76106194690265483</v>
      </c>
      <c r="P42" s="10">
        <v>42237</v>
      </c>
      <c r="Q42" s="6">
        <v>0.76106194690265483</v>
      </c>
    </row>
    <row r="43" spans="2:17" ht="15" x14ac:dyDescent="0.25">
      <c r="B43" s="7">
        <v>42160</v>
      </c>
      <c r="C43" s="8">
        <v>0.7153846153846154</v>
      </c>
      <c r="D43" s="3"/>
      <c r="E43" s="7">
        <v>42181</v>
      </c>
      <c r="F43" s="8">
        <v>0.83185840707964598</v>
      </c>
      <c r="H43" s="7">
        <v>42251</v>
      </c>
      <c r="I43" s="8">
        <v>0.83185840707964598</v>
      </c>
      <c r="L43" s="7">
        <v>42188</v>
      </c>
      <c r="M43" s="8">
        <v>0.77876106194690264</v>
      </c>
      <c r="P43" s="10">
        <v>42251</v>
      </c>
      <c r="Q43" s="6">
        <v>0.77876106194690264</v>
      </c>
    </row>
    <row r="44" spans="2:17" ht="15" x14ac:dyDescent="0.25">
      <c r="B44" s="7">
        <v>42167</v>
      </c>
      <c r="C44" s="8">
        <v>0.7384615384615385</v>
      </c>
      <c r="D44" s="3"/>
      <c r="E44" s="7">
        <v>42181</v>
      </c>
      <c r="F44" s="8">
        <v>0.83185840707964598</v>
      </c>
      <c r="H44" s="7">
        <v>42251</v>
      </c>
      <c r="I44" s="8">
        <v>0.83185840707964598</v>
      </c>
      <c r="L44" s="7">
        <v>42188</v>
      </c>
      <c r="M44" s="8">
        <v>0.79646017699115046</v>
      </c>
      <c r="P44" s="10">
        <v>42251</v>
      </c>
      <c r="Q44" s="6">
        <v>0.79646017699115046</v>
      </c>
    </row>
    <row r="45" spans="2:17" ht="15" x14ac:dyDescent="0.25">
      <c r="B45" s="7">
        <v>42167</v>
      </c>
      <c r="C45" s="8">
        <v>0.7846153846153846</v>
      </c>
      <c r="D45" s="3"/>
      <c r="E45" s="7">
        <v>42195</v>
      </c>
      <c r="F45" s="8">
        <v>0.84955752212389379</v>
      </c>
      <c r="H45" s="7">
        <v>42272</v>
      </c>
      <c r="I45" s="8">
        <v>0.8584070796460177</v>
      </c>
      <c r="L45" s="7">
        <v>42188</v>
      </c>
      <c r="M45" s="8">
        <v>0.81415929203539827</v>
      </c>
      <c r="P45" s="10">
        <v>42265</v>
      </c>
      <c r="Q45" s="6">
        <v>0.81415929203539827</v>
      </c>
    </row>
    <row r="46" spans="2:17" ht="15" x14ac:dyDescent="0.25">
      <c r="B46" s="7">
        <v>42167</v>
      </c>
      <c r="C46" s="8">
        <v>0.82307692307692304</v>
      </c>
      <c r="D46" s="3"/>
      <c r="E46" s="7">
        <v>42202</v>
      </c>
      <c r="F46" s="8">
        <v>0.87610619469026552</v>
      </c>
      <c r="H46" s="7">
        <v>42286</v>
      </c>
      <c r="I46" s="8">
        <v>0.87610619469026552</v>
      </c>
      <c r="L46" s="7">
        <v>42188</v>
      </c>
      <c r="M46" s="8">
        <v>0.83185840707964598</v>
      </c>
      <c r="P46" s="10">
        <v>42265</v>
      </c>
      <c r="Q46" s="6">
        <v>0.83185840707964598</v>
      </c>
    </row>
    <row r="47" spans="2:17" ht="15" x14ac:dyDescent="0.25">
      <c r="B47" s="7">
        <v>42174</v>
      </c>
      <c r="C47" s="8">
        <v>0.84615384615384615</v>
      </c>
      <c r="D47" s="3"/>
      <c r="E47" s="7">
        <v>42202</v>
      </c>
      <c r="F47" s="8">
        <v>0.90265486725663713</v>
      </c>
      <c r="H47" s="7">
        <v>42286</v>
      </c>
      <c r="I47" s="8">
        <v>0.92035398230088494</v>
      </c>
      <c r="L47" s="7">
        <v>42188</v>
      </c>
      <c r="M47" s="8">
        <v>0.83185840707964598</v>
      </c>
      <c r="P47" s="10">
        <v>42265</v>
      </c>
      <c r="Q47" s="6">
        <v>0.83185840707964598</v>
      </c>
    </row>
    <row r="48" spans="2:17" ht="15" x14ac:dyDescent="0.25">
      <c r="B48" s="7">
        <v>42181</v>
      </c>
      <c r="C48" s="8">
        <v>0.86153846153846159</v>
      </c>
      <c r="D48" s="3"/>
      <c r="E48" s="7">
        <v>42216</v>
      </c>
      <c r="F48" s="8">
        <v>0.94690265486725667</v>
      </c>
      <c r="H48" s="7">
        <v>42307</v>
      </c>
      <c r="I48" s="8">
        <v>0.94690265486725667</v>
      </c>
      <c r="L48" s="7">
        <v>42202</v>
      </c>
      <c r="M48" s="8">
        <v>0.84955752212389379</v>
      </c>
      <c r="P48" s="10">
        <v>42286</v>
      </c>
      <c r="Q48" s="6">
        <v>0.8584070796460177</v>
      </c>
    </row>
    <row r="49" spans="2:17" ht="15" x14ac:dyDescent="0.25">
      <c r="B49" s="7">
        <v>42181</v>
      </c>
      <c r="C49" s="8">
        <v>0.87692307692307692</v>
      </c>
      <c r="D49" s="3"/>
      <c r="E49" s="7">
        <v>42230</v>
      </c>
      <c r="F49" s="8">
        <v>0.96460176991150437</v>
      </c>
      <c r="H49" s="7">
        <v>42321</v>
      </c>
      <c r="I49" s="8">
        <v>0.96460176991150437</v>
      </c>
      <c r="L49" s="7">
        <v>42209</v>
      </c>
      <c r="M49" s="8">
        <v>0.87610619469026552</v>
      </c>
      <c r="P49" s="10">
        <v>42300</v>
      </c>
      <c r="Q49" s="6">
        <v>0.90265486725663713</v>
      </c>
    </row>
    <row r="50" spans="2:17" ht="15" x14ac:dyDescent="0.25">
      <c r="B50" s="7">
        <v>42181</v>
      </c>
      <c r="C50" s="8">
        <v>0.89230769230769236</v>
      </c>
      <c r="D50" s="3"/>
      <c r="E50" s="7">
        <v>42230</v>
      </c>
      <c r="F50" s="8">
        <v>0.98230088495575218</v>
      </c>
      <c r="H50" s="7">
        <v>42321</v>
      </c>
      <c r="I50" s="8">
        <v>0.98230088495575218</v>
      </c>
      <c r="L50" s="7">
        <v>42209</v>
      </c>
      <c r="M50" s="8">
        <v>0.90265486725663713</v>
      </c>
      <c r="P50" s="10">
        <v>42307</v>
      </c>
      <c r="Q50" s="6">
        <v>0.92920353982300885</v>
      </c>
    </row>
    <row r="51" spans="2:17" ht="15" x14ac:dyDescent="0.25">
      <c r="B51" s="7">
        <v>42181</v>
      </c>
      <c r="C51" s="8">
        <v>0.90769230769230769</v>
      </c>
      <c r="D51" s="3"/>
      <c r="E51" s="7">
        <v>42244</v>
      </c>
      <c r="F51" s="8">
        <v>1</v>
      </c>
      <c r="H51" s="7">
        <v>42335</v>
      </c>
      <c r="I51" s="8">
        <v>1</v>
      </c>
      <c r="L51" s="7">
        <v>42223</v>
      </c>
      <c r="M51" s="8">
        <v>0.94690265486725667</v>
      </c>
      <c r="P51" s="10">
        <v>42314</v>
      </c>
      <c r="Q51" s="6">
        <v>0.94690265486725667</v>
      </c>
    </row>
    <row r="52" spans="2:17" ht="15" x14ac:dyDescent="0.25">
      <c r="B52" s="7">
        <v>42188</v>
      </c>
      <c r="C52" s="8">
        <v>0.92307692307692313</v>
      </c>
      <c r="D52" s="3"/>
      <c r="E52" s="3"/>
      <c r="F52" s="3"/>
      <c r="L52" s="7">
        <v>42223</v>
      </c>
      <c r="M52" s="8">
        <v>0.94690265486725667</v>
      </c>
      <c r="P52" s="10">
        <v>42314</v>
      </c>
      <c r="Q52" s="6">
        <v>0.94690265486725667</v>
      </c>
    </row>
    <row r="53" spans="2:17" ht="15" x14ac:dyDescent="0.25">
      <c r="B53" s="7">
        <v>42188</v>
      </c>
      <c r="C53" s="8">
        <v>0.93076923076923079</v>
      </c>
      <c r="D53" s="3"/>
      <c r="E53" s="3"/>
      <c r="F53" s="3"/>
      <c r="L53" s="7">
        <v>42237</v>
      </c>
      <c r="M53" s="8">
        <v>0.96460176991150437</v>
      </c>
      <c r="P53" s="10">
        <v>42328</v>
      </c>
      <c r="Q53" s="6">
        <v>0.96460176991150437</v>
      </c>
    </row>
    <row r="54" spans="2:17" ht="15" x14ac:dyDescent="0.25">
      <c r="B54" s="7">
        <v>42188</v>
      </c>
      <c r="C54" s="8">
        <v>0.93846153846153846</v>
      </c>
      <c r="D54" s="3"/>
      <c r="E54" s="3"/>
      <c r="F54" s="3"/>
      <c r="L54" s="7">
        <v>42237</v>
      </c>
      <c r="M54" s="8">
        <v>0.98230088495575218</v>
      </c>
      <c r="P54" s="10">
        <v>42328</v>
      </c>
      <c r="Q54" s="6">
        <v>0.98230088495575218</v>
      </c>
    </row>
    <row r="55" spans="2:17" ht="15" x14ac:dyDescent="0.25">
      <c r="B55" s="7">
        <v>42188</v>
      </c>
      <c r="C55" s="8">
        <v>0.94615384615384612</v>
      </c>
      <c r="D55" s="3"/>
      <c r="E55" s="3"/>
      <c r="F55" s="3"/>
      <c r="L55" s="7">
        <v>42251</v>
      </c>
      <c r="M55" s="8">
        <v>1</v>
      </c>
      <c r="P55" s="10">
        <v>42342</v>
      </c>
      <c r="Q55" s="6">
        <v>1</v>
      </c>
    </row>
    <row r="56" spans="2:17" ht="15" x14ac:dyDescent="0.25">
      <c r="B56" s="7">
        <v>42195</v>
      </c>
      <c r="C56" s="8">
        <v>0.9538461538461539</v>
      </c>
      <c r="D56" s="3"/>
      <c r="E56" s="3"/>
      <c r="F56" s="3"/>
      <c r="L56" s="7"/>
      <c r="M56" s="8"/>
      <c r="P56" s="10"/>
      <c r="Q56" s="6"/>
    </row>
    <row r="57" spans="2:17" ht="15" x14ac:dyDescent="0.25">
      <c r="B57" s="7">
        <v>42195</v>
      </c>
      <c r="C57" s="8">
        <v>0.96923076923076923</v>
      </c>
      <c r="D57" s="3"/>
      <c r="E57" s="3"/>
      <c r="F57" s="3"/>
      <c r="L57" s="7"/>
      <c r="M57" s="8"/>
      <c r="P57" s="10"/>
      <c r="Q57" s="6"/>
    </row>
    <row r="58" spans="2:17" ht="15" x14ac:dyDescent="0.25">
      <c r="B58" s="7">
        <v>42209</v>
      </c>
      <c r="C58" s="8">
        <v>0.98461538461538467</v>
      </c>
      <c r="D58" s="3"/>
      <c r="E58" s="3"/>
      <c r="F58" s="3"/>
      <c r="L58" s="7"/>
      <c r="M58" s="8"/>
      <c r="P58" s="10"/>
      <c r="Q58" s="6"/>
    </row>
    <row r="59" spans="2:17" ht="15" x14ac:dyDescent="0.25">
      <c r="B59" s="7">
        <v>42223</v>
      </c>
      <c r="C59" s="8">
        <v>1</v>
      </c>
      <c r="D59" s="3"/>
      <c r="E59" s="3"/>
      <c r="F59" s="3"/>
      <c r="L59" s="7"/>
      <c r="M59" s="8"/>
      <c r="P59" s="10"/>
      <c r="Q59" s="6"/>
    </row>
    <row r="60" spans="2:17" ht="15" x14ac:dyDescent="0.25">
      <c r="C60" s="3"/>
      <c r="D60" s="3"/>
      <c r="E60" s="3"/>
      <c r="F60" s="3"/>
      <c r="L60" s="7"/>
      <c r="M60" s="8"/>
      <c r="P60" s="10"/>
      <c r="Q60" s="6"/>
    </row>
    <row r="61" spans="2:17" ht="15" x14ac:dyDescent="0.25">
      <c r="C61" s="3"/>
      <c r="D61" s="3"/>
      <c r="E61" s="3"/>
      <c r="F61" s="3"/>
      <c r="L61" s="7"/>
      <c r="M61" s="8"/>
      <c r="P61" s="10"/>
      <c r="Q61" s="6"/>
    </row>
    <row r="62" spans="2:17" ht="15" x14ac:dyDescent="0.25">
      <c r="C62" s="3"/>
      <c r="D62" s="3"/>
      <c r="E62" s="3"/>
      <c r="F62" s="3"/>
      <c r="L62" s="7"/>
      <c r="M62" s="8"/>
      <c r="P62" s="10"/>
      <c r="Q62" s="6"/>
    </row>
    <row r="63" spans="2:17" ht="15" x14ac:dyDescent="0.25">
      <c r="C63" s="3"/>
      <c r="D63" s="3"/>
      <c r="E63" s="3"/>
      <c r="F63" s="3"/>
      <c r="L63" s="7"/>
      <c r="M63" s="8"/>
      <c r="P63" s="10"/>
      <c r="Q63" s="6"/>
    </row>
    <row r="64" spans="2:17" ht="15" x14ac:dyDescent="0.25">
      <c r="C64" s="3"/>
      <c r="D64" s="3"/>
      <c r="E64" s="3"/>
      <c r="F64" s="3"/>
      <c r="L64" s="7"/>
      <c r="M64" s="8"/>
      <c r="P64" s="10"/>
      <c r="Q64" s="6"/>
    </row>
    <row r="65" spans="3:17" ht="15" x14ac:dyDescent="0.25">
      <c r="C65" s="3"/>
      <c r="D65" s="3"/>
      <c r="E65" s="3"/>
      <c r="F65" s="3"/>
      <c r="L65" s="7"/>
      <c r="M65" s="8"/>
      <c r="P65" s="10"/>
      <c r="Q65" s="6"/>
    </row>
    <row r="66" spans="3:17" ht="15" x14ac:dyDescent="0.25">
      <c r="C66" s="3"/>
      <c r="D66" s="3"/>
      <c r="E66" s="3"/>
      <c r="F66" s="3"/>
      <c r="L66" s="7"/>
      <c r="M66" s="8"/>
      <c r="P66" s="10"/>
      <c r="Q66" s="6"/>
    </row>
    <row r="67" spans="3:17" ht="15" x14ac:dyDescent="0.25">
      <c r="C67" s="3"/>
      <c r="D67" s="3"/>
      <c r="E67" s="3"/>
      <c r="F67" s="3"/>
      <c r="L67" s="7"/>
      <c r="M67" s="8"/>
      <c r="P67" s="10"/>
      <c r="Q67" s="6"/>
    </row>
    <row r="68" spans="3:17" ht="15" x14ac:dyDescent="0.25">
      <c r="C68" s="3"/>
      <c r="D68" s="3"/>
      <c r="E68" s="3"/>
      <c r="F68" s="3"/>
      <c r="L68" s="7"/>
      <c r="M68" s="8"/>
      <c r="P68" s="10"/>
      <c r="Q68" s="6"/>
    </row>
    <row r="69" spans="3:17" ht="15" x14ac:dyDescent="0.25">
      <c r="C69" s="3"/>
      <c r="D69" s="3"/>
      <c r="E69" s="3"/>
      <c r="F69" s="3"/>
      <c r="L69" s="7"/>
      <c r="M69" s="8"/>
      <c r="P69" s="10"/>
      <c r="Q69" s="6"/>
    </row>
    <row r="70" spans="3:17" ht="15" x14ac:dyDescent="0.25">
      <c r="C70" s="3"/>
      <c r="D70" s="3"/>
      <c r="E70" s="3"/>
      <c r="F70" s="3"/>
      <c r="L70" s="7"/>
      <c r="M70" s="8"/>
      <c r="P70" s="10"/>
      <c r="Q70" s="6"/>
    </row>
    <row r="71" spans="3:17" ht="15" x14ac:dyDescent="0.25">
      <c r="C71" s="3"/>
      <c r="D71" s="3"/>
      <c r="E71" s="3"/>
      <c r="F71" s="3"/>
      <c r="L71" s="7"/>
      <c r="M71" s="8"/>
      <c r="P71" s="10"/>
      <c r="Q71" s="6"/>
    </row>
    <row r="72" spans="3:17" ht="15" x14ac:dyDescent="0.25">
      <c r="C72" s="3"/>
      <c r="D72" s="3"/>
      <c r="E72" s="3"/>
      <c r="F72" s="3"/>
      <c r="L72" s="7"/>
      <c r="M72" s="8"/>
      <c r="P72" s="10"/>
      <c r="Q72" s="6"/>
    </row>
    <row r="73" spans="3:17" ht="15" x14ac:dyDescent="0.25">
      <c r="C73" s="3"/>
      <c r="D73" s="3"/>
      <c r="E73" s="3"/>
      <c r="F73" s="3"/>
      <c r="L73" s="7"/>
      <c r="M73" s="8"/>
      <c r="P73" s="10"/>
      <c r="Q73" s="6"/>
    </row>
    <row r="74" spans="3:17" ht="15" x14ac:dyDescent="0.25">
      <c r="C74" s="3"/>
      <c r="D74" s="3"/>
      <c r="E74" s="3"/>
      <c r="F74" s="3"/>
      <c r="L74" s="7"/>
      <c r="M74" s="8"/>
      <c r="P74" s="10"/>
      <c r="Q74" s="6"/>
    </row>
    <row r="75" spans="3:17" ht="15" x14ac:dyDescent="0.25">
      <c r="C75" s="3"/>
      <c r="D75" s="3"/>
      <c r="E75" s="3"/>
      <c r="F75" s="3"/>
      <c r="L75" s="7"/>
      <c r="M75" s="8"/>
      <c r="P75" s="10"/>
      <c r="Q75" s="6"/>
    </row>
    <row r="76" spans="3:17" ht="15" x14ac:dyDescent="0.25">
      <c r="C76" s="3"/>
      <c r="D76" s="3"/>
      <c r="E76" s="3"/>
      <c r="F76" s="3"/>
      <c r="L76" s="7"/>
      <c r="M76" s="8"/>
      <c r="P76" s="10"/>
      <c r="Q76" s="6"/>
    </row>
    <row r="77" spans="3:17" ht="15" x14ac:dyDescent="0.25">
      <c r="C77" s="3"/>
      <c r="D77" s="3"/>
      <c r="E77" s="3"/>
      <c r="F77" s="3"/>
      <c r="L77" s="7"/>
      <c r="M77" s="8"/>
      <c r="P77" s="10"/>
      <c r="Q77" s="6"/>
    </row>
    <row r="78" spans="3:17" ht="15" x14ac:dyDescent="0.25">
      <c r="C78" s="3"/>
      <c r="D78" s="3"/>
      <c r="E78" s="3"/>
      <c r="F78" s="3"/>
      <c r="L78" s="7"/>
      <c r="M78" s="8"/>
      <c r="P78" s="10"/>
      <c r="Q78" s="6"/>
    </row>
    <row r="79" spans="3:17" ht="15" x14ac:dyDescent="0.25">
      <c r="C79" s="3"/>
      <c r="D79" s="3"/>
      <c r="E79" s="3"/>
      <c r="F79" s="3"/>
      <c r="L79" s="7"/>
      <c r="M79" s="8"/>
      <c r="P79" s="10"/>
      <c r="Q79" s="6"/>
    </row>
    <row r="80" spans="3:17" ht="15" x14ac:dyDescent="0.25">
      <c r="C80" s="3"/>
      <c r="D80" s="3"/>
      <c r="E80" s="3"/>
      <c r="F80" s="3"/>
      <c r="L80" s="7"/>
      <c r="M80" s="8"/>
      <c r="P80" s="10"/>
      <c r="Q80" s="6"/>
    </row>
    <row r="81" spans="3:17" ht="15" x14ac:dyDescent="0.25">
      <c r="C81" s="3"/>
      <c r="D81" s="3"/>
      <c r="E81" s="3"/>
      <c r="F81" s="3"/>
      <c r="L81" s="7"/>
      <c r="M81" s="8"/>
      <c r="P81" s="10"/>
      <c r="Q81" s="6"/>
    </row>
    <row r="82" spans="3:17" ht="15" x14ac:dyDescent="0.25">
      <c r="C82" s="3"/>
      <c r="D82" s="3"/>
      <c r="E82" s="3"/>
      <c r="F82" s="3"/>
      <c r="L82" s="7"/>
      <c r="M82" s="8"/>
      <c r="P82" s="10"/>
      <c r="Q82" s="6"/>
    </row>
    <row r="83" spans="3:17" ht="15" x14ac:dyDescent="0.25">
      <c r="C83" s="3"/>
      <c r="D83" s="3"/>
      <c r="E83" s="3"/>
      <c r="F83" s="3"/>
      <c r="L83" s="7"/>
      <c r="M83" s="8"/>
      <c r="P83" s="10"/>
      <c r="Q83" s="6"/>
    </row>
    <row r="84" spans="3:17" ht="15" x14ac:dyDescent="0.25">
      <c r="C84" s="3"/>
      <c r="D84" s="3"/>
      <c r="E84" s="3"/>
      <c r="F84" s="3"/>
      <c r="L84" s="7"/>
      <c r="M84" s="8"/>
      <c r="P84" s="10"/>
      <c r="Q84" s="6"/>
    </row>
    <row r="85" spans="3:17" ht="15" x14ac:dyDescent="0.25">
      <c r="C85" s="3"/>
      <c r="D85" s="3"/>
      <c r="E85" s="3"/>
      <c r="F85" s="3"/>
      <c r="L85" s="7"/>
      <c r="M85" s="8"/>
      <c r="P85" s="10"/>
      <c r="Q85" s="6"/>
    </row>
    <row r="86" spans="3:17" x14ac:dyDescent="0.2">
      <c r="C86" s="3"/>
      <c r="D86" s="3"/>
      <c r="E86" s="3"/>
      <c r="F86" s="3"/>
    </row>
    <row r="87" spans="3:17" x14ac:dyDescent="0.2">
      <c r="C87" s="3"/>
      <c r="D87" s="3"/>
      <c r="E87" s="3"/>
      <c r="F87" s="3"/>
    </row>
    <row r="88" spans="3:17" x14ac:dyDescent="0.2">
      <c r="C88" s="3"/>
      <c r="D88" s="3"/>
      <c r="E88" s="3"/>
      <c r="F88" s="3"/>
    </row>
    <row r="89" spans="3:17" x14ac:dyDescent="0.2">
      <c r="C89" s="3"/>
      <c r="D89" s="3"/>
      <c r="E89" s="3"/>
      <c r="F89" s="3"/>
    </row>
    <row r="90" spans="3:17" x14ac:dyDescent="0.2">
      <c r="C90" s="3"/>
      <c r="D90" s="3"/>
      <c r="E90" s="3"/>
      <c r="F90" s="3"/>
    </row>
    <row r="91" spans="3:17" x14ac:dyDescent="0.2">
      <c r="C91" s="3"/>
      <c r="D91" s="3"/>
      <c r="E91" s="3"/>
      <c r="F91" s="3"/>
    </row>
    <row r="92" spans="3:17" x14ac:dyDescent="0.2">
      <c r="C92" s="3"/>
      <c r="D92" s="3"/>
      <c r="E92" s="3"/>
      <c r="F92" s="3"/>
    </row>
    <row r="93" spans="3:17" x14ac:dyDescent="0.2">
      <c r="C93" s="3"/>
      <c r="D93" s="3"/>
      <c r="E93" s="3"/>
      <c r="F93" s="3"/>
    </row>
    <row r="94" spans="3:17" x14ac:dyDescent="0.2">
      <c r="C94" s="3"/>
      <c r="D94" s="3"/>
      <c r="E94" s="3"/>
      <c r="F94" s="3"/>
    </row>
    <row r="95" spans="3:17" x14ac:dyDescent="0.2">
      <c r="C95" s="3"/>
      <c r="D95" s="3"/>
    </row>
    <row r="96" spans="3:17" x14ac:dyDescent="0.2">
      <c r="C96" s="3"/>
      <c r="D96" s="3"/>
    </row>
    <row r="97" spans="3:4" x14ac:dyDescent="0.2">
      <c r="C97" s="3"/>
      <c r="D97" s="3"/>
    </row>
    <row r="98" spans="3:4" x14ac:dyDescent="0.2">
      <c r="C98" s="3"/>
      <c r="D98" s="3"/>
    </row>
    <row r="99" spans="3:4" x14ac:dyDescent="0.2">
      <c r="C99" s="3"/>
      <c r="D99" s="3"/>
    </row>
    <row r="100" spans="3:4" x14ac:dyDescent="0.2">
      <c r="C100" s="3"/>
      <c r="D100" s="3"/>
    </row>
    <row r="101" spans="3:4" x14ac:dyDescent="0.2">
      <c r="C101" s="3"/>
      <c r="D101" s="3"/>
    </row>
    <row r="102" spans="3:4" x14ac:dyDescent="0.2">
      <c r="C102" s="3"/>
      <c r="D102" s="3"/>
    </row>
    <row r="103" spans="3:4" x14ac:dyDescent="0.2">
      <c r="C103" s="3"/>
      <c r="D103" s="3"/>
    </row>
    <row r="104" spans="3:4" x14ac:dyDescent="0.2">
      <c r="C104" s="3"/>
      <c r="D104" s="3"/>
    </row>
    <row r="105" spans="3:4" x14ac:dyDescent="0.2">
      <c r="C105" s="3"/>
      <c r="D105" s="3"/>
    </row>
    <row r="106" spans="3:4" x14ac:dyDescent="0.2">
      <c r="C106" s="3"/>
      <c r="D106" s="3"/>
    </row>
    <row r="107" spans="3:4" x14ac:dyDescent="0.2">
      <c r="C107" s="3"/>
      <c r="D107" s="3"/>
    </row>
    <row r="108" spans="3:4" x14ac:dyDescent="0.2">
      <c r="C108" s="3"/>
      <c r="D108" s="3"/>
    </row>
    <row r="109" spans="3:4" x14ac:dyDescent="0.2">
      <c r="C109" s="3"/>
      <c r="D109" s="3"/>
    </row>
    <row r="110" spans="3:4" x14ac:dyDescent="0.2">
      <c r="C110" s="3"/>
      <c r="D110" s="3"/>
    </row>
    <row r="111" spans="3:4" x14ac:dyDescent="0.2">
      <c r="C111" s="3"/>
      <c r="D111" s="3"/>
    </row>
    <row r="112" spans="3:4" x14ac:dyDescent="0.2">
      <c r="C112" s="3"/>
      <c r="D112" s="3"/>
    </row>
    <row r="113" spans="3:4" x14ac:dyDescent="0.2">
      <c r="C113" s="3"/>
      <c r="D113" s="3"/>
    </row>
    <row r="114" spans="3:4" x14ac:dyDescent="0.2">
      <c r="C114" s="3"/>
      <c r="D114" s="3"/>
    </row>
    <row r="115" spans="3:4" x14ac:dyDescent="0.2">
      <c r="C115" s="3"/>
      <c r="D115" s="3"/>
    </row>
    <row r="116" spans="3:4" x14ac:dyDescent="0.2">
      <c r="C116" s="3"/>
    </row>
    <row r="117" spans="3:4" x14ac:dyDescent="0.2">
      <c r="C117" s="3"/>
    </row>
    <row r="118" spans="3:4" x14ac:dyDescent="0.2">
      <c r="C118" s="3"/>
    </row>
    <row r="119" spans="3:4" x14ac:dyDescent="0.2">
      <c r="C119" s="3"/>
    </row>
    <row r="120" spans="3:4" x14ac:dyDescent="0.2">
      <c r="C120" s="3"/>
    </row>
    <row r="121" spans="3:4" x14ac:dyDescent="0.2">
      <c r="C121" s="3"/>
    </row>
    <row r="122" spans="3:4" x14ac:dyDescent="0.2">
      <c r="C122" s="3"/>
    </row>
    <row r="123" spans="3:4" x14ac:dyDescent="0.2">
      <c r="C123" s="3"/>
    </row>
    <row r="124" spans="3:4" x14ac:dyDescent="0.2">
      <c r="C124" s="3"/>
    </row>
    <row r="125" spans="3:4" x14ac:dyDescent="0.2">
      <c r="C125" s="3"/>
    </row>
    <row r="126" spans="3:4" x14ac:dyDescent="0.2">
      <c r="C126" s="3"/>
    </row>
    <row r="127" spans="3:4" x14ac:dyDescent="0.2">
      <c r="C127" s="3"/>
    </row>
    <row r="128" spans="3:4" x14ac:dyDescent="0.2">
      <c r="C128" s="3"/>
    </row>
    <row r="129" spans="3:3" x14ac:dyDescent="0.2">
      <c r="C129" s="3"/>
    </row>
    <row r="130" spans="3:3" x14ac:dyDescent="0.2">
      <c r="C130" s="3"/>
    </row>
    <row r="131" spans="3:3" x14ac:dyDescent="0.2">
      <c r="C131" s="3"/>
    </row>
    <row r="132" spans="3:3" x14ac:dyDescent="0.2">
      <c r="C132" s="3"/>
    </row>
    <row r="133" spans="3:3" x14ac:dyDescent="0.2">
      <c r="C133" s="3"/>
    </row>
    <row r="134" spans="3:3" x14ac:dyDescent="0.2">
      <c r="C134" s="3"/>
    </row>
    <row r="135" spans="3:3" x14ac:dyDescent="0.2">
      <c r="C135" s="3"/>
    </row>
    <row r="136" spans="3:3" x14ac:dyDescent="0.2">
      <c r="C136" s="3"/>
    </row>
    <row r="137" spans="3:3" x14ac:dyDescent="0.2">
      <c r="C137" s="3"/>
    </row>
    <row r="138" spans="3:3" x14ac:dyDescent="0.2">
      <c r="C138" s="3"/>
    </row>
    <row r="139" spans="3:3" x14ac:dyDescent="0.2">
      <c r="C139" s="3"/>
    </row>
    <row r="140" spans="3:3" x14ac:dyDescent="0.2">
      <c r="C140" s="3"/>
    </row>
    <row r="141" spans="3:3" x14ac:dyDescent="0.2">
      <c r="C141" s="3"/>
    </row>
    <row r="142" spans="3:3" x14ac:dyDescent="0.2">
      <c r="C142" s="3"/>
    </row>
    <row r="143" spans="3:3" x14ac:dyDescent="0.2">
      <c r="C143" s="3"/>
    </row>
    <row r="144" spans="3:3" x14ac:dyDescent="0.2">
      <c r="C144" s="3"/>
    </row>
    <row r="145" spans="3:3" x14ac:dyDescent="0.2">
      <c r="C145" s="3"/>
    </row>
    <row r="146" spans="3:3" x14ac:dyDescent="0.2">
      <c r="C146" s="3"/>
    </row>
    <row r="147" spans="3:3" x14ac:dyDescent="0.2">
      <c r="C147" s="3"/>
    </row>
    <row r="148" spans="3:3" x14ac:dyDescent="0.2">
      <c r="C148" s="3"/>
    </row>
    <row r="149" spans="3:3" x14ac:dyDescent="0.2">
      <c r="C149" s="3"/>
    </row>
    <row r="150" spans="3:3" x14ac:dyDescent="0.2">
      <c r="C150" s="3"/>
    </row>
    <row r="151" spans="3:3" x14ac:dyDescent="0.2">
      <c r="C151" s="3"/>
    </row>
    <row r="152" spans="3:3" x14ac:dyDescent="0.2">
      <c r="C152" s="3"/>
    </row>
    <row r="153" spans="3:3" x14ac:dyDescent="0.2">
      <c r="C153" s="3"/>
    </row>
    <row r="154" spans="3:3" x14ac:dyDescent="0.2">
      <c r="C154" s="3"/>
    </row>
    <row r="155" spans="3:3" x14ac:dyDescent="0.2">
      <c r="C155" s="3"/>
    </row>
    <row r="156" spans="3:3" x14ac:dyDescent="0.2">
      <c r="C156" s="3"/>
    </row>
    <row r="157" spans="3:3" x14ac:dyDescent="0.2">
      <c r="C157" s="3"/>
    </row>
    <row r="158" spans="3:3" x14ac:dyDescent="0.2">
      <c r="C158" s="3"/>
    </row>
    <row r="159" spans="3:3" x14ac:dyDescent="0.2">
      <c r="C159" s="3"/>
    </row>
    <row r="160" spans="3:3" x14ac:dyDescent="0.2">
      <c r="C160" s="3"/>
    </row>
    <row r="161" spans="3:3" x14ac:dyDescent="0.2">
      <c r="C161" s="3"/>
    </row>
    <row r="162" spans="3:3" x14ac:dyDescent="0.2">
      <c r="C162" s="3"/>
    </row>
    <row r="163" spans="3:3" x14ac:dyDescent="0.2">
      <c r="C163" s="3"/>
    </row>
    <row r="164" spans="3:3" x14ac:dyDescent="0.2">
      <c r="C164" s="3"/>
    </row>
    <row r="165" spans="3:3" x14ac:dyDescent="0.2">
      <c r="C165" s="3"/>
    </row>
    <row r="166" spans="3:3" x14ac:dyDescent="0.2">
      <c r="C166" s="3"/>
    </row>
    <row r="167" spans="3:3" x14ac:dyDescent="0.2">
      <c r="C167" s="3"/>
    </row>
    <row r="168" spans="3:3" x14ac:dyDescent="0.2">
      <c r="C168" s="3"/>
    </row>
    <row r="169" spans="3:3" x14ac:dyDescent="0.2">
      <c r="C169" s="3"/>
    </row>
    <row r="170" spans="3:3" x14ac:dyDescent="0.2">
      <c r="C170" s="3"/>
    </row>
    <row r="171" spans="3:3" x14ac:dyDescent="0.2">
      <c r="C171" s="3"/>
    </row>
    <row r="172" spans="3:3" x14ac:dyDescent="0.2">
      <c r="C172" s="3"/>
    </row>
    <row r="173" spans="3:3" x14ac:dyDescent="0.2">
      <c r="C173" s="3"/>
    </row>
    <row r="174" spans="3:3" x14ac:dyDescent="0.2">
      <c r="C174" s="3"/>
    </row>
    <row r="175" spans="3:3" x14ac:dyDescent="0.2">
      <c r="C175" s="3"/>
    </row>
    <row r="176" spans="3:3" x14ac:dyDescent="0.2">
      <c r="C176" s="3"/>
    </row>
    <row r="177" spans="3:3" x14ac:dyDescent="0.2">
      <c r="C177" s="3"/>
    </row>
    <row r="178" spans="3:3" x14ac:dyDescent="0.2">
      <c r="C178" s="3"/>
    </row>
    <row r="179" spans="3:3" x14ac:dyDescent="0.2">
      <c r="C179" s="3"/>
    </row>
    <row r="180" spans="3:3" x14ac:dyDescent="0.2">
      <c r="C180" s="3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14"/>
  <sheetViews>
    <sheetView workbookViewId="0">
      <selection activeCell="E8" sqref="E8"/>
    </sheetView>
  </sheetViews>
  <sheetFormatPr defaultRowHeight="12.75" x14ac:dyDescent="0.2"/>
  <cols>
    <col min="2" max="2" width="22.140625" bestFit="1" customWidth="1"/>
    <col min="4" max="4" width="10" bestFit="1" customWidth="1"/>
    <col min="5" max="5" width="18.5703125" bestFit="1" customWidth="1"/>
    <col min="6" max="6" width="19.5703125" bestFit="1" customWidth="1"/>
  </cols>
  <sheetData>
    <row r="5" spans="2:10" x14ac:dyDescent="0.2">
      <c r="C5" s="1"/>
      <c r="D5" s="1"/>
      <c r="E5" s="1"/>
      <c r="F5" s="1"/>
      <c r="G5" s="1"/>
      <c r="H5" s="1"/>
      <c r="I5" s="1"/>
    </row>
    <row r="6" spans="2:10" x14ac:dyDescent="0.2">
      <c r="B6" s="2" t="s">
        <v>6</v>
      </c>
      <c r="C6" s="2" t="s">
        <v>0</v>
      </c>
      <c r="D6" s="2" t="s">
        <v>7</v>
      </c>
      <c r="E6" s="2"/>
      <c r="F6" s="2"/>
      <c r="H6" s="2"/>
      <c r="I6" s="2"/>
    </row>
    <row r="7" spans="2:10" x14ac:dyDescent="0.2">
      <c r="B7" t="str">
        <f>'Time-Cost Curve Data'!B7</f>
        <v>Compressed</v>
      </c>
      <c r="C7" s="3">
        <f>'Time-Cost Curve Data'!C7</f>
        <v>7.1333333333333337</v>
      </c>
      <c r="D7" s="8">
        <v>0.37037037037037024</v>
      </c>
      <c r="E7" s="16"/>
      <c r="F7" s="16"/>
      <c r="H7" s="8"/>
      <c r="I7" s="8"/>
    </row>
    <row r="8" spans="2:10" x14ac:dyDescent="0.2">
      <c r="B8" t="str">
        <f>'Time-Cost Curve Data'!B8</f>
        <v>By Dependencies</v>
      </c>
      <c r="C8" s="3">
        <f>'Time-Cost Curve Data'!C8</f>
        <v>7.833333333333333</v>
      </c>
      <c r="D8" s="8">
        <v>0.31938948558507629</v>
      </c>
      <c r="E8" s="16"/>
      <c r="F8" s="16"/>
      <c r="G8" s="8"/>
      <c r="H8" s="8"/>
      <c r="I8" s="8"/>
    </row>
    <row r="9" spans="2:10" x14ac:dyDescent="0.2">
      <c r="B9" t="str">
        <f>'Time-Cost Curve Data'!B9</f>
        <v>By Layers</v>
      </c>
      <c r="C9" s="3">
        <f>'Time-Cost Curve Data'!C9</f>
        <v>8.0666666666666664</v>
      </c>
      <c r="D9" s="8">
        <v>0.30958904109589047</v>
      </c>
      <c r="E9" s="8"/>
      <c r="F9" s="16"/>
      <c r="G9" s="8"/>
      <c r="H9" s="8"/>
      <c r="I9" s="8"/>
    </row>
    <row r="10" spans="2:10" x14ac:dyDescent="0.2">
      <c r="B10" t="str">
        <f>'Time-Cost Curve Data'!B10</f>
        <v>By Layers Subcritical</v>
      </c>
      <c r="C10" s="3">
        <f>'Time-Cost Curve Data'!C10</f>
        <v>11.1</v>
      </c>
      <c r="D10" s="8">
        <v>0.25404676258992792</v>
      </c>
      <c r="E10" s="16"/>
      <c r="F10" s="16"/>
      <c r="H10" s="8"/>
      <c r="I10" s="12"/>
    </row>
    <row r="11" spans="2:10" x14ac:dyDescent="0.2">
      <c r="C11" s="13"/>
      <c r="D11" s="8"/>
      <c r="E11" s="16"/>
      <c r="F11" s="16"/>
      <c r="H11" s="8"/>
      <c r="I11" s="8"/>
      <c r="J11" s="8"/>
    </row>
    <row r="12" spans="2:10" ht="12" customHeight="1" x14ac:dyDescent="0.2">
      <c r="C12" s="13"/>
      <c r="D12" s="8"/>
    </row>
    <row r="14" spans="2:10" x14ac:dyDescent="0.2">
      <c r="C14" t="s">
        <v>13</v>
      </c>
      <c r="D14" s="8">
        <f>AVERAGE(D7:D10)</f>
        <v>0.31334891491031625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Time-Cost Curve Data</vt:lpstr>
      <vt:lpstr>Time-Cost Curve (Model)</vt:lpstr>
      <vt:lpstr>Project Plans</vt:lpstr>
      <vt:lpstr>Efficiency</vt:lpstr>
      <vt:lpstr>Project Plans Chart</vt:lpstr>
      <vt:lpstr>Project Plans Trends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2012-09-07T04:42:24Z</dcterms:created>
  <dcterms:modified xsi:type="dcterms:W3CDTF">2019-10-31T02:27:52Z</dcterms:modified>
</cp:coreProperties>
</file>