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05" windowWidth="10515" windowHeight="5190"/>
  </bookViews>
  <sheets>
    <sheet name="Activities" sheetId="1" r:id="rId1"/>
    <sheet name="Project Plan" sheetId="2" r:id="rId2"/>
    <sheet name="Progress and Effort" sheetId="5" r:id="rId3"/>
    <sheet name="Project Status" sheetId="4" r:id="rId4"/>
    <sheet name="Projections" sheetId="7" r:id="rId5"/>
  </sheets>
  <definedNames>
    <definedName name="Management_Education">'Project Plan'!#REF!</definedName>
  </definedNames>
  <calcPr calcId="114210"/>
</workbook>
</file>

<file path=xl/calcChain.xml><?xml version="1.0" encoding="utf-8"?>
<calcChain xmlns="http://schemas.openxmlformats.org/spreadsheetml/2006/main">
  <c r="B5" i="5" l="1"/>
  <c r="I14" i="1"/>
  <c r="M114" i="1"/>
  <c r="Q114" i="1"/>
  <c r="U114" i="1"/>
  <c r="Y114" i="1"/>
  <c r="AC114" i="1"/>
  <c r="AG114" i="1"/>
  <c r="AK114" i="1"/>
  <c r="AD22" i="1"/>
  <c r="M14" i="1"/>
  <c r="Q14" i="1"/>
  <c r="U14" i="1"/>
  <c r="Y14" i="1"/>
  <c r="AC14" i="1"/>
  <c r="N51" i="1"/>
  <c r="J87" i="1"/>
  <c r="C4" i="1"/>
  <c r="I3" i="1"/>
  <c r="K3" i="1"/>
  <c r="I8" i="1"/>
  <c r="I13" i="1"/>
  <c r="D6" i="2"/>
  <c r="D7" i="2"/>
  <c r="C12" i="1"/>
  <c r="D13" i="1"/>
  <c r="N13" i="1"/>
  <c r="C21" i="1"/>
  <c r="D9" i="2"/>
  <c r="C17" i="1"/>
  <c r="D10" i="2"/>
  <c r="C28" i="1"/>
  <c r="D11" i="2"/>
  <c r="C35" i="1"/>
  <c r="D12" i="2"/>
  <c r="C42" i="1"/>
  <c r="D13" i="2"/>
  <c r="C49" i="1"/>
  <c r="D14" i="2"/>
  <c r="C56" i="1"/>
  <c r="D15" i="2"/>
  <c r="C63" i="1"/>
  <c r="D64" i="1"/>
  <c r="C70" i="1"/>
  <c r="D75" i="1"/>
  <c r="C77" i="1"/>
  <c r="D18" i="2"/>
  <c r="C84" i="1"/>
  <c r="D19" i="2"/>
  <c r="C91" i="1"/>
  <c r="D96" i="1"/>
  <c r="D20" i="2"/>
  <c r="C98" i="1"/>
  <c r="C105" i="1"/>
  <c r="D110" i="1"/>
  <c r="D22" i="2"/>
  <c r="C112" i="1"/>
  <c r="D23" i="2"/>
  <c r="M5" i="1"/>
  <c r="Q5" i="1"/>
  <c r="U5" i="1"/>
  <c r="Y5" i="1"/>
  <c r="AC5" i="1"/>
  <c r="AG5" i="1"/>
  <c r="AK5" i="1"/>
  <c r="Q6" i="1"/>
  <c r="U6" i="1"/>
  <c r="Y6" i="1"/>
  <c r="AC6" i="1"/>
  <c r="AG6" i="1"/>
  <c r="AK6" i="1"/>
  <c r="AC7" i="1"/>
  <c r="AG7" i="1"/>
  <c r="AK7" i="1"/>
  <c r="AG8" i="1"/>
  <c r="AK8" i="1"/>
  <c r="AC10" i="1"/>
  <c r="AG10" i="1"/>
  <c r="AK10" i="1"/>
  <c r="AG13" i="1"/>
  <c r="AK13" i="1"/>
  <c r="AK14" i="1"/>
  <c r="I19" i="1"/>
  <c r="M19" i="1"/>
  <c r="Q19" i="1"/>
  <c r="U19" i="1"/>
  <c r="Y19" i="1"/>
  <c r="AC19" i="1"/>
  <c r="AG19" i="1"/>
  <c r="AK19" i="1"/>
  <c r="AK22" i="1"/>
  <c r="I25" i="1"/>
  <c r="M25" i="1"/>
  <c r="Q25" i="1"/>
  <c r="U25" i="1"/>
  <c r="Y25" i="1"/>
  <c r="AC25" i="1"/>
  <c r="AG25" i="1"/>
  <c r="AK25" i="1"/>
  <c r="I26" i="1"/>
  <c r="M26" i="1"/>
  <c r="Q26" i="1"/>
  <c r="U26" i="1"/>
  <c r="Y26" i="1"/>
  <c r="AC26" i="1"/>
  <c r="AG26" i="1"/>
  <c r="AK26" i="1"/>
  <c r="I29" i="1"/>
  <c r="M29" i="1"/>
  <c r="Q29" i="1"/>
  <c r="U29" i="1"/>
  <c r="Y29" i="1"/>
  <c r="AC29" i="1"/>
  <c r="AG29" i="1"/>
  <c r="AK29" i="1"/>
  <c r="I30" i="1"/>
  <c r="M30" i="1"/>
  <c r="Q30" i="1"/>
  <c r="U30" i="1"/>
  <c r="Y30" i="1"/>
  <c r="AC30" i="1"/>
  <c r="AG30" i="1"/>
  <c r="AK30" i="1"/>
  <c r="I31" i="1"/>
  <c r="M31" i="1"/>
  <c r="Q31" i="1"/>
  <c r="U31" i="1"/>
  <c r="Y31" i="1"/>
  <c r="AC31" i="1"/>
  <c r="AG31" i="1"/>
  <c r="AK31" i="1"/>
  <c r="I32" i="1"/>
  <c r="M32" i="1"/>
  <c r="Q32" i="1"/>
  <c r="U32" i="1"/>
  <c r="Y32" i="1"/>
  <c r="AC32" i="1"/>
  <c r="AG32" i="1"/>
  <c r="AK32" i="1"/>
  <c r="I33" i="1"/>
  <c r="M33" i="1"/>
  <c r="Q33" i="1"/>
  <c r="U33" i="1"/>
  <c r="I36" i="1"/>
  <c r="M36" i="1"/>
  <c r="Q36" i="1"/>
  <c r="U36" i="1"/>
  <c r="Y36" i="1"/>
  <c r="AC36" i="1"/>
  <c r="AG36" i="1"/>
  <c r="AK36" i="1"/>
  <c r="I37" i="1"/>
  <c r="M37" i="1"/>
  <c r="Q37" i="1"/>
  <c r="U37" i="1"/>
  <c r="Y37" i="1"/>
  <c r="AC37" i="1"/>
  <c r="AG37" i="1"/>
  <c r="AK37" i="1"/>
  <c r="I38" i="1"/>
  <c r="M38" i="1"/>
  <c r="Q38" i="1"/>
  <c r="U38" i="1"/>
  <c r="Y38" i="1"/>
  <c r="AC38" i="1"/>
  <c r="AG38" i="1"/>
  <c r="AK38" i="1"/>
  <c r="I39" i="1"/>
  <c r="M39" i="1"/>
  <c r="Q39" i="1"/>
  <c r="U39" i="1"/>
  <c r="Y39" i="1"/>
  <c r="AC39" i="1"/>
  <c r="AG39" i="1"/>
  <c r="AK39" i="1"/>
  <c r="I40" i="1"/>
  <c r="M40" i="1"/>
  <c r="Q40" i="1"/>
  <c r="R40" i="1"/>
  <c r="I43" i="1"/>
  <c r="M43" i="1"/>
  <c r="Q43" i="1"/>
  <c r="U43" i="1"/>
  <c r="Y43" i="1"/>
  <c r="AC43" i="1"/>
  <c r="AG43" i="1"/>
  <c r="AK43" i="1"/>
  <c r="I44" i="1"/>
  <c r="M44" i="1"/>
  <c r="Q44" i="1"/>
  <c r="U44" i="1"/>
  <c r="Y44" i="1"/>
  <c r="AC44" i="1"/>
  <c r="AG44" i="1"/>
  <c r="AK44" i="1"/>
  <c r="I45" i="1"/>
  <c r="M45" i="1"/>
  <c r="Q45" i="1"/>
  <c r="U45" i="1"/>
  <c r="Y45" i="1"/>
  <c r="AC45" i="1"/>
  <c r="AG45" i="1"/>
  <c r="AK45" i="1"/>
  <c r="I46" i="1"/>
  <c r="M46" i="1"/>
  <c r="Q46" i="1"/>
  <c r="U46" i="1"/>
  <c r="Y46" i="1"/>
  <c r="AC46" i="1"/>
  <c r="AG46" i="1"/>
  <c r="AK46" i="1"/>
  <c r="I47" i="1"/>
  <c r="M47" i="1"/>
  <c r="Q47" i="1"/>
  <c r="U47" i="1"/>
  <c r="Y47" i="1"/>
  <c r="AC47" i="1"/>
  <c r="AG47" i="1"/>
  <c r="AK47" i="1"/>
  <c r="I50" i="1"/>
  <c r="M50" i="1"/>
  <c r="Q50" i="1"/>
  <c r="U50" i="1"/>
  <c r="Y50" i="1"/>
  <c r="AC50" i="1"/>
  <c r="AG50" i="1"/>
  <c r="AK50" i="1"/>
  <c r="I51" i="1"/>
  <c r="M51" i="1"/>
  <c r="Q51" i="1"/>
  <c r="U51" i="1"/>
  <c r="Y51" i="1"/>
  <c r="AC51" i="1"/>
  <c r="AG51" i="1"/>
  <c r="AK51" i="1"/>
  <c r="I52" i="1"/>
  <c r="M52" i="1"/>
  <c r="Q52" i="1"/>
  <c r="I53" i="1"/>
  <c r="M53" i="1"/>
  <c r="Q53" i="1"/>
  <c r="U53" i="1"/>
  <c r="Y53" i="1"/>
  <c r="AC53" i="1"/>
  <c r="AG53" i="1"/>
  <c r="AK53" i="1"/>
  <c r="I54" i="1"/>
  <c r="M54" i="1"/>
  <c r="Q54" i="1"/>
  <c r="U54" i="1"/>
  <c r="Y54" i="1"/>
  <c r="AC54" i="1"/>
  <c r="AG54" i="1"/>
  <c r="AK54" i="1"/>
  <c r="I57" i="1"/>
  <c r="M57" i="1"/>
  <c r="Q57" i="1"/>
  <c r="U57" i="1"/>
  <c r="Y57" i="1"/>
  <c r="AC57" i="1"/>
  <c r="AG57" i="1"/>
  <c r="AK57" i="1"/>
  <c r="I58" i="1"/>
  <c r="M58" i="1"/>
  <c r="Q58" i="1"/>
  <c r="U58" i="1"/>
  <c r="Y58" i="1"/>
  <c r="AC58" i="1"/>
  <c r="AG58" i="1"/>
  <c r="AK58" i="1"/>
  <c r="I59" i="1"/>
  <c r="M59" i="1"/>
  <c r="Q59" i="1"/>
  <c r="U59" i="1"/>
  <c r="Y59" i="1"/>
  <c r="AC59" i="1"/>
  <c r="AG59" i="1"/>
  <c r="AK59" i="1"/>
  <c r="I60" i="1"/>
  <c r="M60" i="1"/>
  <c r="Q60" i="1"/>
  <c r="U60" i="1"/>
  <c r="Y60" i="1"/>
  <c r="I61" i="1"/>
  <c r="M61" i="1"/>
  <c r="Q61" i="1"/>
  <c r="U61" i="1"/>
  <c r="Y61" i="1"/>
  <c r="AC61" i="1"/>
  <c r="AG61" i="1"/>
  <c r="AK61" i="1"/>
  <c r="I64" i="1"/>
  <c r="M64" i="1"/>
  <c r="Q64" i="1"/>
  <c r="U64" i="1"/>
  <c r="Y64" i="1"/>
  <c r="AC64" i="1"/>
  <c r="AG64" i="1"/>
  <c r="AK64" i="1"/>
  <c r="I65" i="1"/>
  <c r="M65" i="1"/>
  <c r="Q65" i="1"/>
  <c r="U65" i="1"/>
  <c r="Y65" i="1"/>
  <c r="AC65" i="1"/>
  <c r="AG65" i="1"/>
  <c r="AK65" i="1"/>
  <c r="I66" i="1"/>
  <c r="M66" i="1"/>
  <c r="Q66" i="1"/>
  <c r="U66" i="1"/>
  <c r="Y66" i="1"/>
  <c r="AC66" i="1"/>
  <c r="AG66" i="1"/>
  <c r="AK66" i="1"/>
  <c r="I67" i="1"/>
  <c r="M67" i="1"/>
  <c r="Q67" i="1"/>
  <c r="U67" i="1"/>
  <c r="Y67" i="1"/>
  <c r="AC67" i="1"/>
  <c r="AG67" i="1"/>
  <c r="AK67" i="1"/>
  <c r="I68" i="1"/>
  <c r="M68" i="1"/>
  <c r="Q68" i="1"/>
  <c r="U68" i="1"/>
  <c r="Y68" i="1"/>
  <c r="AC68" i="1"/>
  <c r="AG68" i="1"/>
  <c r="AK68" i="1"/>
  <c r="I71" i="1"/>
  <c r="M71" i="1"/>
  <c r="Q71" i="1"/>
  <c r="U71" i="1"/>
  <c r="Y71" i="1"/>
  <c r="AC71" i="1"/>
  <c r="AG71" i="1"/>
  <c r="AK71" i="1"/>
  <c r="I72" i="1"/>
  <c r="M72" i="1"/>
  <c r="Q72" i="1"/>
  <c r="U72" i="1"/>
  <c r="Y72" i="1"/>
  <c r="AC72" i="1"/>
  <c r="AG72" i="1"/>
  <c r="AK72" i="1"/>
  <c r="I73" i="1"/>
  <c r="M73" i="1"/>
  <c r="Q73" i="1"/>
  <c r="U73" i="1"/>
  <c r="Y73" i="1"/>
  <c r="AC73" i="1"/>
  <c r="AG73" i="1"/>
  <c r="AK73" i="1"/>
  <c r="I74" i="1"/>
  <c r="M74" i="1"/>
  <c r="Q74" i="1"/>
  <c r="U74" i="1"/>
  <c r="Y74" i="1"/>
  <c r="AC74" i="1"/>
  <c r="AG74" i="1"/>
  <c r="AK74" i="1"/>
  <c r="I75" i="1"/>
  <c r="M75" i="1"/>
  <c r="Q75" i="1"/>
  <c r="U75" i="1"/>
  <c r="Y75" i="1"/>
  <c r="AC75" i="1"/>
  <c r="AG75" i="1"/>
  <c r="AK75" i="1"/>
  <c r="I78" i="1"/>
  <c r="M78" i="1"/>
  <c r="Q78" i="1"/>
  <c r="U78" i="1"/>
  <c r="Y78" i="1"/>
  <c r="AC78" i="1"/>
  <c r="AG78" i="1"/>
  <c r="AK78" i="1"/>
  <c r="I79" i="1"/>
  <c r="M79" i="1"/>
  <c r="Q79" i="1"/>
  <c r="U79" i="1"/>
  <c r="I80" i="1"/>
  <c r="M80" i="1"/>
  <c r="Q80" i="1"/>
  <c r="U80" i="1"/>
  <c r="Y80" i="1"/>
  <c r="AC80" i="1"/>
  <c r="AG80" i="1"/>
  <c r="AK80" i="1"/>
  <c r="I81" i="1"/>
  <c r="M81" i="1"/>
  <c r="Q81" i="1"/>
  <c r="U81" i="1"/>
  <c r="Y81" i="1"/>
  <c r="AC81" i="1"/>
  <c r="AG81" i="1"/>
  <c r="I82" i="1"/>
  <c r="M82" i="1"/>
  <c r="Q82" i="1"/>
  <c r="U82" i="1"/>
  <c r="Y82" i="1"/>
  <c r="AC82" i="1"/>
  <c r="AG82" i="1"/>
  <c r="AK82" i="1"/>
  <c r="I85" i="1"/>
  <c r="M85" i="1"/>
  <c r="Q85" i="1"/>
  <c r="U85" i="1"/>
  <c r="Y85" i="1"/>
  <c r="I86" i="1"/>
  <c r="M86" i="1"/>
  <c r="Q86" i="1"/>
  <c r="U86" i="1"/>
  <c r="Y86" i="1"/>
  <c r="AC86" i="1"/>
  <c r="AG86" i="1"/>
  <c r="AK86" i="1"/>
  <c r="I87" i="1"/>
  <c r="M87" i="1"/>
  <c r="Q87" i="1"/>
  <c r="U87" i="1"/>
  <c r="Y87" i="1"/>
  <c r="AC87" i="1"/>
  <c r="AG87" i="1"/>
  <c r="AK87" i="1"/>
  <c r="I88" i="1"/>
  <c r="M88" i="1"/>
  <c r="Q88" i="1"/>
  <c r="U88" i="1"/>
  <c r="Y88" i="1"/>
  <c r="AC88" i="1"/>
  <c r="AG88" i="1"/>
  <c r="AK88" i="1"/>
  <c r="I89" i="1"/>
  <c r="M89" i="1"/>
  <c r="Q89" i="1"/>
  <c r="U89" i="1"/>
  <c r="Y89" i="1"/>
  <c r="AC89" i="1"/>
  <c r="AG89" i="1"/>
  <c r="AK89" i="1"/>
  <c r="M90" i="1"/>
  <c r="Q90" i="1"/>
  <c r="U90" i="1"/>
  <c r="Y90" i="1"/>
  <c r="AC90" i="1"/>
  <c r="AG90" i="1"/>
  <c r="AK90" i="1"/>
  <c r="I92" i="1"/>
  <c r="M92" i="1"/>
  <c r="Q92" i="1"/>
  <c r="U92" i="1"/>
  <c r="Y92" i="1"/>
  <c r="AC92" i="1"/>
  <c r="AG92" i="1"/>
  <c r="I93" i="1"/>
  <c r="M93" i="1"/>
  <c r="Q93" i="1"/>
  <c r="U93" i="1"/>
  <c r="Y93" i="1"/>
  <c r="AC93" i="1"/>
  <c r="AG93" i="1"/>
  <c r="AK93" i="1"/>
  <c r="I94" i="1"/>
  <c r="M94" i="1"/>
  <c r="Q94" i="1"/>
  <c r="U94" i="1"/>
  <c r="Y94" i="1"/>
  <c r="AC94" i="1"/>
  <c r="AG94" i="1"/>
  <c r="AK94" i="1"/>
  <c r="I95" i="1"/>
  <c r="M95" i="1"/>
  <c r="Q95" i="1"/>
  <c r="U95" i="1"/>
  <c r="Y95" i="1"/>
  <c r="AC95" i="1"/>
  <c r="AG95" i="1"/>
  <c r="AK95" i="1"/>
  <c r="I96" i="1"/>
  <c r="M96" i="1"/>
  <c r="Q96" i="1"/>
  <c r="I99" i="1"/>
  <c r="M99" i="1"/>
  <c r="Q99" i="1"/>
  <c r="U99" i="1"/>
  <c r="Y99" i="1"/>
  <c r="AC99" i="1"/>
  <c r="AG99" i="1"/>
  <c r="AK99" i="1"/>
  <c r="I100" i="1"/>
  <c r="M100" i="1"/>
  <c r="Q100" i="1"/>
  <c r="U100" i="1"/>
  <c r="Y100" i="1"/>
  <c r="AC100" i="1"/>
  <c r="AG100" i="1"/>
  <c r="AK100" i="1"/>
  <c r="I101" i="1"/>
  <c r="M101" i="1"/>
  <c r="Q101" i="1"/>
  <c r="U101" i="1"/>
  <c r="Y101" i="1"/>
  <c r="AC101" i="1"/>
  <c r="AG101" i="1"/>
  <c r="AK101" i="1"/>
  <c r="I102" i="1"/>
  <c r="M102" i="1"/>
  <c r="Q102" i="1"/>
  <c r="U102" i="1"/>
  <c r="Y102" i="1"/>
  <c r="AC102" i="1"/>
  <c r="AG102" i="1"/>
  <c r="AK102" i="1"/>
  <c r="I103" i="1"/>
  <c r="M103" i="1"/>
  <c r="Q103" i="1"/>
  <c r="U103" i="1"/>
  <c r="Y103" i="1"/>
  <c r="AC103" i="1"/>
  <c r="AG103" i="1"/>
  <c r="AK103" i="1"/>
  <c r="I106" i="1"/>
  <c r="M106" i="1"/>
  <c r="Q106" i="1"/>
  <c r="U106" i="1"/>
  <c r="Y106" i="1"/>
  <c r="I107" i="1"/>
  <c r="M107" i="1"/>
  <c r="Q107" i="1"/>
  <c r="U107" i="1"/>
  <c r="Y107" i="1"/>
  <c r="AC107" i="1"/>
  <c r="AG107" i="1"/>
  <c r="AK107" i="1"/>
  <c r="I108" i="1"/>
  <c r="M108" i="1"/>
  <c r="Q108" i="1"/>
  <c r="U108" i="1"/>
  <c r="Y108" i="1"/>
  <c r="AC108" i="1"/>
  <c r="AG108" i="1"/>
  <c r="AK108" i="1"/>
  <c r="AL108" i="1"/>
  <c r="I109" i="1"/>
  <c r="M109" i="1"/>
  <c r="Q109" i="1"/>
  <c r="U109" i="1"/>
  <c r="Y109" i="1"/>
  <c r="AC109" i="1"/>
  <c r="AG109" i="1"/>
  <c r="AK109" i="1"/>
  <c r="I110" i="1"/>
  <c r="M110" i="1"/>
  <c r="Q110" i="1"/>
  <c r="U110" i="1"/>
  <c r="Y110" i="1"/>
  <c r="AC110" i="1"/>
  <c r="I113" i="1"/>
  <c r="M113" i="1"/>
  <c r="Q113" i="1"/>
  <c r="U113" i="1"/>
  <c r="V113" i="1"/>
  <c r="Y113" i="1"/>
  <c r="AC113" i="1"/>
  <c r="AG113" i="1"/>
  <c r="AK113" i="1"/>
  <c r="I15" i="1"/>
  <c r="M15" i="1"/>
  <c r="Q15" i="1"/>
  <c r="U15" i="1"/>
  <c r="Y15" i="1"/>
  <c r="AC15" i="1"/>
  <c r="AG15" i="1"/>
  <c r="I24" i="1"/>
  <c r="M24" i="1"/>
  <c r="Q24" i="1"/>
  <c r="U24" i="1"/>
  <c r="Y24" i="1"/>
  <c r="AC24" i="1"/>
  <c r="AG24" i="1"/>
  <c r="I18" i="1"/>
  <c r="M18" i="1"/>
  <c r="Q18" i="1"/>
  <c r="U18" i="1"/>
  <c r="Y18" i="1"/>
  <c r="AC18" i="1"/>
  <c r="AG18" i="1"/>
  <c r="AK18" i="1"/>
  <c r="AL18" i="1"/>
  <c r="M8" i="1"/>
  <c r="Q8" i="1"/>
  <c r="U8" i="1"/>
  <c r="I22" i="1"/>
  <c r="M22" i="1"/>
  <c r="Q22" i="1"/>
  <c r="U22" i="1"/>
  <c r="Y22" i="1"/>
  <c r="I23" i="1"/>
  <c r="M23" i="1"/>
  <c r="Q23" i="1"/>
  <c r="U23" i="1"/>
  <c r="M13" i="1"/>
  <c r="Q13" i="1"/>
  <c r="U13" i="1"/>
  <c r="Y13" i="1"/>
  <c r="I7" i="1"/>
  <c r="M7" i="1"/>
  <c r="M10" i="1"/>
  <c r="Q10" i="1"/>
  <c r="U10" i="1"/>
  <c r="G10" i="1"/>
  <c r="B7" i="2"/>
  <c r="B8" i="2"/>
  <c r="C7" i="2"/>
  <c r="D10" i="1"/>
  <c r="V10" i="1"/>
  <c r="D18" i="1"/>
  <c r="D17" i="1"/>
  <c r="D19" i="1"/>
  <c r="G114" i="1"/>
  <c r="G113" i="1"/>
  <c r="G110" i="1"/>
  <c r="G109" i="1"/>
  <c r="G108" i="1"/>
  <c r="G107" i="1"/>
  <c r="G106" i="1"/>
  <c r="G103" i="1"/>
  <c r="G102" i="1"/>
  <c r="G101" i="1"/>
  <c r="G100" i="1"/>
  <c r="G99" i="1"/>
  <c r="G96" i="1"/>
  <c r="G95" i="1"/>
  <c r="G94" i="1"/>
  <c r="G93" i="1"/>
  <c r="G92" i="1"/>
  <c r="G90" i="1"/>
  <c r="G89" i="1"/>
  <c r="G88" i="1"/>
  <c r="G87" i="1"/>
  <c r="G86" i="1"/>
  <c r="G85" i="1"/>
  <c r="G82" i="1"/>
  <c r="G81" i="1"/>
  <c r="G80" i="1"/>
  <c r="G79" i="1"/>
  <c r="G78" i="1"/>
  <c r="G75" i="1"/>
  <c r="G74" i="1"/>
  <c r="G73" i="1"/>
  <c r="G72" i="1"/>
  <c r="G71" i="1"/>
  <c r="G68" i="1"/>
  <c r="G67" i="1"/>
  <c r="G66" i="1"/>
  <c r="G65" i="1"/>
  <c r="G64" i="1"/>
  <c r="G61" i="1"/>
  <c r="G60" i="1"/>
  <c r="G59" i="1"/>
  <c r="G58" i="1"/>
  <c r="G57" i="1"/>
  <c r="G54" i="1"/>
  <c r="G53" i="1"/>
  <c r="G52" i="1"/>
  <c r="G51" i="1"/>
  <c r="G50" i="1"/>
  <c r="G47" i="1"/>
  <c r="G46" i="1"/>
  <c r="G45" i="1"/>
  <c r="G44" i="1"/>
  <c r="G43" i="1"/>
  <c r="G40" i="1"/>
  <c r="G39" i="1"/>
  <c r="G38" i="1"/>
  <c r="G37" i="1"/>
  <c r="G36" i="1"/>
  <c r="G33" i="1"/>
  <c r="G32" i="1"/>
  <c r="G31" i="1"/>
  <c r="G30" i="1"/>
  <c r="G29" i="1"/>
  <c r="G26" i="1"/>
  <c r="G25" i="1"/>
  <c r="G24" i="1"/>
  <c r="G23" i="1"/>
  <c r="G22" i="1"/>
  <c r="G19" i="1"/>
  <c r="G15" i="1"/>
  <c r="G14" i="1"/>
  <c r="G13" i="1"/>
  <c r="G6" i="1"/>
  <c r="G7" i="1"/>
  <c r="G8" i="1"/>
  <c r="G5" i="1"/>
  <c r="D22" i="1"/>
  <c r="D23" i="1"/>
  <c r="D24" i="1"/>
  <c r="D25" i="1"/>
  <c r="D26" i="1"/>
  <c r="N26" i="1"/>
  <c r="A4" i="5"/>
  <c r="D114" i="1"/>
  <c r="D112" i="1"/>
  <c r="D113" i="1"/>
  <c r="J113" i="1"/>
  <c r="B23" i="2"/>
  <c r="C23" i="2"/>
  <c r="B17" i="2"/>
  <c r="C17" i="2"/>
  <c r="B18" i="2"/>
  <c r="C18" i="2"/>
  <c r="B19" i="2"/>
  <c r="C19" i="2"/>
  <c r="B20" i="2"/>
  <c r="C20" i="2"/>
  <c r="B21" i="2"/>
  <c r="C21" i="2"/>
  <c r="B22" i="2"/>
  <c r="C22" i="2"/>
  <c r="B15" i="2"/>
  <c r="C15" i="2"/>
  <c r="B16" i="2"/>
  <c r="C16" i="2"/>
  <c r="C8" i="2"/>
  <c r="B10" i="2"/>
  <c r="C10" i="2"/>
  <c r="B9" i="2"/>
  <c r="C9" i="2"/>
  <c r="B11" i="2"/>
  <c r="C11" i="2"/>
  <c r="B12" i="2"/>
  <c r="C12" i="2"/>
  <c r="B13" i="2"/>
  <c r="C13" i="2"/>
  <c r="B14" i="2"/>
  <c r="C14" i="2"/>
  <c r="D108" i="1"/>
  <c r="D107" i="1"/>
  <c r="J107" i="1"/>
  <c r="D103" i="1"/>
  <c r="C6" i="2"/>
  <c r="D85" i="1"/>
  <c r="D86" i="1"/>
  <c r="D87" i="1"/>
  <c r="D88" i="1"/>
  <c r="D89" i="1"/>
  <c r="B6" i="2"/>
  <c r="D61" i="1"/>
  <c r="D60" i="1"/>
  <c r="N60" i="1"/>
  <c r="D59" i="1"/>
  <c r="D58" i="1"/>
  <c r="D57" i="1"/>
  <c r="D54" i="1"/>
  <c r="D53" i="1"/>
  <c r="D52" i="1"/>
  <c r="D51" i="1"/>
  <c r="D50" i="1"/>
  <c r="N50" i="1"/>
  <c r="D40" i="1"/>
  <c r="D39" i="1"/>
  <c r="D38" i="1"/>
  <c r="D37" i="1"/>
  <c r="D36" i="1"/>
  <c r="D31" i="1"/>
  <c r="R31" i="1"/>
  <c r="D29" i="1"/>
  <c r="N29" i="1"/>
  <c r="D82" i="1"/>
  <c r="D68" i="1"/>
  <c r="D66" i="1"/>
  <c r="D65" i="1"/>
  <c r="D94" i="1"/>
  <c r="D93" i="1"/>
  <c r="A3" i="5"/>
  <c r="Y79" i="1"/>
  <c r="AC79" i="1"/>
  <c r="AG79" i="1"/>
  <c r="AK79" i="1"/>
  <c r="V23" i="1"/>
  <c r="Y23" i="1"/>
  <c r="AC23" i="1"/>
  <c r="AD23" i="1"/>
  <c r="R52" i="1"/>
  <c r="U52" i="1"/>
  <c r="Y52" i="1"/>
  <c r="AC52" i="1"/>
  <c r="AG52" i="1"/>
  <c r="AK52" i="1"/>
  <c r="AL52" i="1"/>
  <c r="AD54" i="1"/>
  <c r="Z106" i="1"/>
  <c r="AC106" i="1"/>
  <c r="AG106" i="1"/>
  <c r="AK106" i="1"/>
  <c r="AH39" i="1"/>
  <c r="AL29" i="1"/>
  <c r="D92" i="1"/>
  <c r="R92" i="1"/>
  <c r="D67" i="1"/>
  <c r="N67" i="1"/>
  <c r="D30" i="1"/>
  <c r="J30" i="1"/>
  <c r="D106" i="1"/>
  <c r="J106" i="1"/>
  <c r="U40" i="1"/>
  <c r="Y40" i="1"/>
  <c r="AC40" i="1"/>
  <c r="AG40" i="1"/>
  <c r="AK40" i="1"/>
  <c r="AL40" i="1"/>
  <c r="D16" i="2"/>
  <c r="J25" i="1"/>
  <c r="D43" i="1"/>
  <c r="D44" i="1"/>
  <c r="AL44" i="1"/>
  <c r="D95" i="1"/>
  <c r="N95" i="1"/>
  <c r="D79" i="1"/>
  <c r="V79" i="1"/>
  <c r="D33" i="1"/>
  <c r="AH33" i="1"/>
  <c r="D45" i="1"/>
  <c r="R45" i="1"/>
  <c r="D109" i="1"/>
  <c r="D32" i="1"/>
  <c r="D80" i="1"/>
  <c r="D46" i="1"/>
  <c r="AH46" i="1"/>
  <c r="D84" i="1"/>
  <c r="AL22" i="1"/>
  <c r="V19" i="1"/>
  <c r="AL64" i="1"/>
  <c r="D78" i="1"/>
  <c r="D81" i="1"/>
  <c r="D47" i="1"/>
  <c r="J47" i="1"/>
  <c r="J26" i="1"/>
  <c r="AK81" i="1"/>
  <c r="AL81" i="1"/>
  <c r="AH81" i="1"/>
  <c r="AC85" i="1"/>
  <c r="AG85" i="1"/>
  <c r="AK85" i="1"/>
  <c r="AL85" i="1"/>
  <c r="Z85" i="1"/>
  <c r="Y33" i="1"/>
  <c r="AC33" i="1"/>
  <c r="AG33" i="1"/>
  <c r="AK33" i="1"/>
  <c r="AK92" i="1"/>
  <c r="AH92" i="1"/>
  <c r="Z75" i="1"/>
  <c r="N75" i="1"/>
  <c r="AH75" i="1"/>
  <c r="AL75" i="1"/>
  <c r="J75" i="1"/>
  <c r="AD75" i="1"/>
  <c r="V75" i="1"/>
  <c r="R75" i="1"/>
  <c r="AG110" i="1"/>
  <c r="AK110" i="1"/>
  <c r="AL110" i="1"/>
  <c r="AD110" i="1"/>
  <c r="R36" i="1"/>
  <c r="AL36" i="1"/>
  <c r="AH36" i="1"/>
  <c r="Z36" i="1"/>
  <c r="J36" i="1"/>
  <c r="AD36" i="1"/>
  <c r="N36" i="1"/>
  <c r="V36" i="1"/>
  <c r="R96" i="1"/>
  <c r="U96" i="1"/>
  <c r="Y96" i="1"/>
  <c r="AC96" i="1"/>
  <c r="AG96" i="1"/>
  <c r="AK96" i="1"/>
  <c r="AL96" i="1"/>
  <c r="D21" i="2"/>
  <c r="D101" i="1"/>
  <c r="J37" i="1"/>
  <c r="AL37" i="1"/>
  <c r="V37" i="1"/>
  <c r="Z37" i="1"/>
  <c r="N37" i="1"/>
  <c r="AD37" i="1"/>
  <c r="R37" i="1"/>
  <c r="AH107" i="1"/>
  <c r="AD88" i="1"/>
  <c r="R82" i="1"/>
  <c r="R68" i="1"/>
  <c r="AL68" i="1"/>
  <c r="J68" i="1"/>
  <c r="N68" i="1"/>
  <c r="AD68" i="1"/>
  <c r="V68" i="1"/>
  <c r="AH68" i="1"/>
  <c r="Z68" i="1"/>
  <c r="Z61" i="1"/>
  <c r="Z109" i="1"/>
  <c r="N109" i="1"/>
  <c r="AH109" i="1"/>
  <c r="AL109" i="1"/>
  <c r="J109" i="1"/>
  <c r="R109" i="1"/>
  <c r="V109" i="1"/>
  <c r="AL25" i="1"/>
  <c r="V25" i="1"/>
  <c r="Z25" i="1"/>
  <c r="N25" i="1"/>
  <c r="AD25" i="1"/>
  <c r="R25" i="1"/>
  <c r="D21" i="1"/>
  <c r="Z38" i="1"/>
  <c r="AD109" i="1"/>
  <c r="AL93" i="1"/>
  <c r="V93" i="1"/>
  <c r="Z93" i="1"/>
  <c r="N93" i="1"/>
  <c r="AD93" i="1"/>
  <c r="R93" i="1"/>
  <c r="J93" i="1"/>
  <c r="AH93" i="1"/>
  <c r="AL94" i="1"/>
  <c r="V94" i="1"/>
  <c r="AD94" i="1"/>
  <c r="AH94" i="1"/>
  <c r="R94" i="1"/>
  <c r="J94" i="1"/>
  <c r="Z87" i="1"/>
  <c r="N87" i="1"/>
  <c r="AH87" i="1"/>
  <c r="AL87" i="1"/>
  <c r="R87" i="1"/>
  <c r="AD87" i="1"/>
  <c r="V87" i="1"/>
  <c r="Z94" i="1"/>
  <c r="J59" i="1"/>
  <c r="AL59" i="1"/>
  <c r="V59" i="1"/>
  <c r="Z59" i="1"/>
  <c r="N59" i="1"/>
  <c r="AD59" i="1"/>
  <c r="R59" i="1"/>
  <c r="AH59" i="1"/>
  <c r="Z39" i="1"/>
  <c r="AD19" i="1"/>
  <c r="AH25" i="1"/>
  <c r="Z65" i="1"/>
  <c r="N65" i="1"/>
  <c r="AH65" i="1"/>
  <c r="J65" i="1"/>
  <c r="AL65" i="1"/>
  <c r="R65" i="1"/>
  <c r="D63" i="1"/>
  <c r="V65" i="1"/>
  <c r="R58" i="1"/>
  <c r="AL58" i="1"/>
  <c r="AH58" i="1"/>
  <c r="Z58" i="1"/>
  <c r="J58" i="1"/>
  <c r="AD58" i="1"/>
  <c r="N58" i="1"/>
  <c r="AC60" i="1"/>
  <c r="AG60" i="1"/>
  <c r="AK60" i="1"/>
  <c r="AL60" i="1"/>
  <c r="Z60" i="1"/>
  <c r="Z66" i="1"/>
  <c r="N66" i="1"/>
  <c r="AH66" i="1"/>
  <c r="R66" i="1"/>
  <c r="V66" i="1"/>
  <c r="AD66" i="1"/>
  <c r="AL66" i="1"/>
  <c r="N47" i="1"/>
  <c r="AD47" i="1"/>
  <c r="R47" i="1"/>
  <c r="AH47" i="1"/>
  <c r="R86" i="1"/>
  <c r="R38" i="1"/>
  <c r="AD108" i="1"/>
  <c r="Z108" i="1"/>
  <c r="N108" i="1"/>
  <c r="J108" i="1"/>
  <c r="AH108" i="1"/>
  <c r="V108" i="1"/>
  <c r="R108" i="1"/>
  <c r="AD13" i="1"/>
  <c r="AL13" i="1"/>
  <c r="V13" i="1"/>
  <c r="J13" i="1"/>
  <c r="Z13" i="1"/>
  <c r="R13" i="1"/>
  <c r="AH13" i="1"/>
  <c r="D71" i="1"/>
  <c r="R10" i="1"/>
  <c r="AD10" i="1"/>
  <c r="AL10" i="1"/>
  <c r="N10" i="1"/>
  <c r="AH10" i="1"/>
  <c r="Z10" i="1"/>
  <c r="J10" i="1"/>
  <c r="D91" i="1"/>
  <c r="D35" i="1"/>
  <c r="Z31" i="1"/>
  <c r="N31" i="1"/>
  <c r="AH31" i="1"/>
  <c r="AL31" i="1"/>
  <c r="J31" i="1"/>
  <c r="AD31" i="1"/>
  <c r="V31" i="1"/>
  <c r="Z43" i="1"/>
  <c r="N43" i="1"/>
  <c r="AH43" i="1"/>
  <c r="AL43" i="1"/>
  <c r="J43" i="1"/>
  <c r="R43" i="1"/>
  <c r="AD43" i="1"/>
  <c r="V43" i="1"/>
  <c r="Z53" i="1"/>
  <c r="N53" i="1"/>
  <c r="AH53" i="1"/>
  <c r="AL53" i="1"/>
  <c r="AD53" i="1"/>
  <c r="V53" i="1"/>
  <c r="J53" i="1"/>
  <c r="R53" i="1"/>
  <c r="D49" i="1"/>
  <c r="D100" i="1"/>
  <c r="AH113" i="1"/>
  <c r="R113" i="1"/>
  <c r="AD113" i="1"/>
  <c r="N113" i="1"/>
  <c r="AL113" i="1"/>
  <c r="Z113" i="1"/>
  <c r="J66" i="1"/>
  <c r="V57" i="1"/>
  <c r="Z50" i="1"/>
  <c r="AH37" i="1"/>
  <c r="AL103" i="1"/>
  <c r="V103" i="1"/>
  <c r="Z103" i="1"/>
  <c r="N103" i="1"/>
  <c r="AD103" i="1"/>
  <c r="R103" i="1"/>
  <c r="J103" i="1"/>
  <c r="AH103" i="1"/>
  <c r="D17" i="2"/>
  <c r="D74" i="1"/>
  <c r="D73" i="1"/>
  <c r="D72" i="1"/>
  <c r="R80" i="1"/>
  <c r="J80" i="1"/>
  <c r="AL80" i="1"/>
  <c r="AH80" i="1"/>
  <c r="Z80" i="1"/>
  <c r="AD80" i="1"/>
  <c r="N80" i="1"/>
  <c r="V80" i="1"/>
  <c r="N46" i="1"/>
  <c r="AD46" i="1"/>
  <c r="V46" i="1"/>
  <c r="J46" i="1"/>
  <c r="Z46" i="1"/>
  <c r="N94" i="1"/>
  <c r="AD65" i="1"/>
  <c r="V81" i="1"/>
  <c r="J81" i="1"/>
  <c r="Z81" i="1"/>
  <c r="N81" i="1"/>
  <c r="AD81" i="1"/>
  <c r="R81" i="1"/>
  <c r="AD86" i="1"/>
  <c r="Z86" i="1"/>
  <c r="N86" i="1"/>
  <c r="AH86" i="1"/>
  <c r="V86" i="1"/>
  <c r="AL86" i="1"/>
  <c r="J86" i="1"/>
  <c r="AL26" i="1"/>
  <c r="V26" i="1"/>
  <c r="AD26" i="1"/>
  <c r="AH26" i="1"/>
  <c r="R26" i="1"/>
  <c r="Z26" i="1"/>
  <c r="D77" i="1"/>
  <c r="D99" i="1"/>
  <c r="Z78" i="1"/>
  <c r="N78" i="1"/>
  <c r="AH78" i="1"/>
  <c r="R78" i="1"/>
  <c r="V78" i="1"/>
  <c r="AL78" i="1"/>
  <c r="AD78" i="1"/>
  <c r="Z32" i="1"/>
  <c r="N32" i="1"/>
  <c r="AH32" i="1"/>
  <c r="R32" i="1"/>
  <c r="V32" i="1"/>
  <c r="AL32" i="1"/>
  <c r="AD32" i="1"/>
  <c r="J32" i="1"/>
  <c r="N44" i="1"/>
  <c r="AH44" i="1"/>
  <c r="J44" i="1"/>
  <c r="R44" i="1"/>
  <c r="V44" i="1"/>
  <c r="Z54" i="1"/>
  <c r="N54" i="1"/>
  <c r="AH54" i="1"/>
  <c r="R54" i="1"/>
  <c r="V54" i="1"/>
  <c r="AL54" i="1"/>
  <c r="J54" i="1"/>
  <c r="AH89" i="1"/>
  <c r="R89" i="1"/>
  <c r="AD89" i="1"/>
  <c r="J89" i="1"/>
  <c r="N89" i="1"/>
  <c r="AL89" i="1"/>
  <c r="Z89" i="1"/>
  <c r="V89" i="1"/>
  <c r="D102" i="1"/>
  <c r="R114" i="1"/>
  <c r="AL114" i="1"/>
  <c r="J114" i="1"/>
  <c r="N114" i="1"/>
  <c r="AD114" i="1"/>
  <c r="V114" i="1"/>
  <c r="AH114" i="1"/>
  <c r="Z114" i="1"/>
  <c r="D14" i="1"/>
  <c r="D15" i="1"/>
  <c r="D8" i="2"/>
  <c r="J78" i="1"/>
  <c r="V58" i="1"/>
  <c r="Z82" i="1"/>
  <c r="AD44" i="1"/>
  <c r="N92" i="1"/>
  <c r="AD92" i="1"/>
  <c r="V92" i="1"/>
  <c r="AH67" i="1"/>
  <c r="R67" i="1"/>
  <c r="J79" i="1"/>
  <c r="R79" i="1"/>
  <c r="AD79" i="1"/>
  <c r="J33" i="1"/>
  <c r="AH45" i="1"/>
  <c r="AH57" i="1"/>
  <c r="R57" i="1"/>
  <c r="AD57" i="1"/>
  <c r="AL57" i="1"/>
  <c r="Z57" i="1"/>
  <c r="J57" i="1"/>
  <c r="N57" i="1"/>
  <c r="Z88" i="1"/>
  <c r="N88" i="1"/>
  <c r="AH88" i="1"/>
  <c r="R88" i="1"/>
  <c r="V88" i="1"/>
  <c r="J88" i="1"/>
  <c r="Z110" i="1"/>
  <c r="N110" i="1"/>
  <c r="AH110" i="1"/>
  <c r="R110" i="1"/>
  <c r="V110" i="1"/>
  <c r="J110" i="1"/>
  <c r="J95" i="1"/>
  <c r="AD95" i="1"/>
  <c r="R95" i="1"/>
  <c r="AH95" i="1"/>
  <c r="AL82" i="1"/>
  <c r="V82" i="1"/>
  <c r="AD82" i="1"/>
  <c r="AH82" i="1"/>
  <c r="J82" i="1"/>
  <c r="AL38" i="1"/>
  <c r="V38" i="1"/>
  <c r="J38" i="1"/>
  <c r="AD38" i="1"/>
  <c r="AH38" i="1"/>
  <c r="AL50" i="1"/>
  <c r="J50" i="1"/>
  <c r="V50" i="1"/>
  <c r="AD50" i="1"/>
  <c r="AH50" i="1"/>
  <c r="R50" i="1"/>
  <c r="V60" i="1"/>
  <c r="J60" i="1"/>
  <c r="V85" i="1"/>
  <c r="R85" i="1"/>
  <c r="J85" i="1"/>
  <c r="N85" i="1"/>
  <c r="R24" i="1"/>
  <c r="AL24" i="1"/>
  <c r="J24" i="1"/>
  <c r="N24" i="1"/>
  <c r="AD24" i="1"/>
  <c r="V24" i="1"/>
  <c r="Z107" i="1"/>
  <c r="AD96" i="1"/>
  <c r="J96" i="1"/>
  <c r="Z96" i="1"/>
  <c r="N96" i="1"/>
  <c r="AH96" i="1"/>
  <c r="V96" i="1"/>
  <c r="D56" i="1"/>
  <c r="V29" i="1"/>
  <c r="J29" i="1"/>
  <c r="AD29" i="1"/>
  <c r="R29" i="1"/>
  <c r="AH29" i="1"/>
  <c r="Z29" i="1"/>
  <c r="V39" i="1"/>
  <c r="AD39" i="1"/>
  <c r="J39" i="1"/>
  <c r="R39" i="1"/>
  <c r="AL39" i="1"/>
  <c r="N39" i="1"/>
  <c r="V51" i="1"/>
  <c r="AD51" i="1"/>
  <c r="R51" i="1"/>
  <c r="AH51" i="1"/>
  <c r="Z51" i="1"/>
  <c r="V61" i="1"/>
  <c r="AD61" i="1"/>
  <c r="J61" i="1"/>
  <c r="R61" i="1"/>
  <c r="AL61" i="1"/>
  <c r="N61" i="1"/>
  <c r="AH23" i="1"/>
  <c r="R23" i="1"/>
  <c r="J23" i="1"/>
  <c r="N23" i="1"/>
  <c r="AL23" i="1"/>
  <c r="Z23" i="1"/>
  <c r="Z19" i="1"/>
  <c r="N19" i="1"/>
  <c r="AH19" i="1"/>
  <c r="AL19" i="1"/>
  <c r="J19" i="1"/>
  <c r="R19" i="1"/>
  <c r="R60" i="1"/>
  <c r="Z24" i="1"/>
  <c r="AH61" i="1"/>
  <c r="AL88" i="1"/>
  <c r="AD64" i="1"/>
  <c r="Z64" i="1"/>
  <c r="N64" i="1"/>
  <c r="J64" i="1"/>
  <c r="AH64" i="1"/>
  <c r="V64" i="1"/>
  <c r="AD30" i="1"/>
  <c r="Z30" i="1"/>
  <c r="N30" i="1"/>
  <c r="N40" i="1"/>
  <c r="J40" i="1"/>
  <c r="V40" i="1"/>
  <c r="N52" i="1"/>
  <c r="J52" i="1"/>
  <c r="V52" i="1"/>
  <c r="V107" i="1"/>
  <c r="AD107" i="1"/>
  <c r="R107" i="1"/>
  <c r="AL107" i="1"/>
  <c r="N107" i="1"/>
  <c r="Z22" i="1"/>
  <c r="N22" i="1"/>
  <c r="AH22" i="1"/>
  <c r="R22" i="1"/>
  <c r="V22" i="1"/>
  <c r="J22" i="1"/>
  <c r="AD18" i="1"/>
  <c r="Z18" i="1"/>
  <c r="N18" i="1"/>
  <c r="J18" i="1"/>
  <c r="AH18" i="1"/>
  <c r="V18" i="1"/>
  <c r="J51" i="1"/>
  <c r="N38" i="1"/>
  <c r="N82" i="1"/>
  <c r="R18" i="1"/>
  <c r="R64" i="1"/>
  <c r="AH24" i="1"/>
  <c r="AL51" i="1"/>
  <c r="AL95" i="1"/>
  <c r="D7" i="1"/>
  <c r="D5" i="1"/>
  <c r="D8" i="1"/>
  <c r="D6" i="1"/>
  <c r="M3" i="1"/>
  <c r="AH40" i="1"/>
  <c r="Z45" i="1"/>
  <c r="AD85" i="1"/>
  <c r="V45" i="1"/>
  <c r="AH52" i="1"/>
  <c r="R33" i="1"/>
  <c r="D25" i="2"/>
  <c r="G18" i="2"/>
  <c r="AL92" i="1"/>
  <c r="V106" i="1"/>
  <c r="AD45" i="1"/>
  <c r="N79" i="1"/>
  <c r="AL67" i="1"/>
  <c r="J92" i="1"/>
  <c r="Z44" i="1"/>
  <c r="D42" i="1"/>
  <c r="AL46" i="1"/>
  <c r="Z47" i="1"/>
  <c r="V33" i="1"/>
  <c r="N33" i="1"/>
  <c r="AH106" i="1"/>
  <c r="AH60" i="1"/>
  <c r="AL45" i="1"/>
  <c r="AH79" i="1"/>
  <c r="AD106" i="1"/>
  <c r="AD60" i="1"/>
  <c r="V95" i="1"/>
  <c r="AD40" i="1"/>
  <c r="Z52" i="1"/>
  <c r="V30" i="1"/>
  <c r="Z92" i="1"/>
  <c r="J45" i="1"/>
  <c r="Z79" i="1"/>
  <c r="R46" i="1"/>
  <c r="V47" i="1"/>
  <c r="AL33" i="1"/>
  <c r="D105" i="1"/>
  <c r="N106" i="1"/>
  <c r="R30" i="1"/>
  <c r="V67" i="1"/>
  <c r="J67" i="1"/>
  <c r="Z40" i="1"/>
  <c r="R106" i="1"/>
  <c r="N45" i="1"/>
  <c r="Z67" i="1"/>
  <c r="AD52" i="1"/>
  <c r="AH30" i="1"/>
  <c r="AL106" i="1"/>
  <c r="Z95" i="1"/>
  <c r="AL79" i="1"/>
  <c r="AD67" i="1"/>
  <c r="AH85" i="1"/>
  <c r="D28" i="1"/>
  <c r="AL47" i="1"/>
  <c r="AL30" i="1"/>
  <c r="V15" i="1"/>
  <c r="AD15" i="1"/>
  <c r="J15" i="1"/>
  <c r="R15" i="1"/>
  <c r="AL15" i="1"/>
  <c r="N15" i="1"/>
  <c r="AH15" i="1"/>
  <c r="Z15" i="1"/>
  <c r="A5" i="5"/>
  <c r="O3" i="1"/>
  <c r="Q3" i="1"/>
  <c r="AL14" i="1"/>
  <c r="J14" i="1"/>
  <c r="V14" i="1"/>
  <c r="AH14" i="1"/>
  <c r="N14" i="1"/>
  <c r="AD14" i="1"/>
  <c r="Z14" i="1"/>
  <c r="R14" i="1"/>
  <c r="D12" i="1"/>
  <c r="Z99" i="1"/>
  <c r="N99" i="1"/>
  <c r="AH99" i="1"/>
  <c r="AL99" i="1"/>
  <c r="J99" i="1"/>
  <c r="AD99" i="1"/>
  <c r="V99" i="1"/>
  <c r="D98" i="1"/>
  <c r="R99" i="1"/>
  <c r="N6" i="1"/>
  <c r="Z6" i="1"/>
  <c r="AH6" i="1"/>
  <c r="AL6" i="1"/>
  <c r="V6" i="1"/>
  <c r="AD6" i="1"/>
  <c r="J6" i="1"/>
  <c r="R6" i="1"/>
  <c r="Z33" i="1"/>
  <c r="R102" i="1"/>
  <c r="AL102" i="1"/>
  <c r="AH102" i="1"/>
  <c r="Z102" i="1"/>
  <c r="J102" i="1"/>
  <c r="AD102" i="1"/>
  <c r="N102" i="1"/>
  <c r="V102" i="1"/>
  <c r="AL72" i="1"/>
  <c r="V72" i="1"/>
  <c r="AD72" i="1"/>
  <c r="AH72" i="1"/>
  <c r="R72" i="1"/>
  <c r="Z72" i="1"/>
  <c r="J72" i="1"/>
  <c r="N72" i="1"/>
  <c r="Z100" i="1"/>
  <c r="N100" i="1"/>
  <c r="AH100" i="1"/>
  <c r="J100" i="1"/>
  <c r="R100" i="1"/>
  <c r="V100" i="1"/>
  <c r="AL100" i="1"/>
  <c r="AD100" i="1"/>
  <c r="AH101" i="1"/>
  <c r="R101" i="1"/>
  <c r="J101" i="1"/>
  <c r="AD101" i="1"/>
  <c r="AL101" i="1"/>
  <c r="Z101" i="1"/>
  <c r="N101" i="1"/>
  <c r="V101" i="1"/>
  <c r="AH8" i="1"/>
  <c r="R8" i="1"/>
  <c r="AD8" i="1"/>
  <c r="AL8" i="1"/>
  <c r="Z8" i="1"/>
  <c r="J8" i="1"/>
  <c r="N8" i="1"/>
  <c r="V8" i="1"/>
  <c r="V73" i="1"/>
  <c r="AD73" i="1"/>
  <c r="R73" i="1"/>
  <c r="AH73" i="1"/>
  <c r="Z73" i="1"/>
  <c r="J73" i="1"/>
  <c r="N73" i="1"/>
  <c r="AL73" i="1"/>
  <c r="AL71" i="1"/>
  <c r="J71" i="1"/>
  <c r="V71" i="1"/>
  <c r="Z71" i="1"/>
  <c r="N71" i="1"/>
  <c r="AD71" i="1"/>
  <c r="R71" i="1"/>
  <c r="AH71" i="1"/>
  <c r="D70" i="1"/>
  <c r="N5" i="1"/>
  <c r="Z5" i="1"/>
  <c r="AD5" i="1"/>
  <c r="J5" i="1"/>
  <c r="AH5" i="1"/>
  <c r="V5" i="1"/>
  <c r="R5" i="1"/>
  <c r="AL5" i="1"/>
  <c r="D4" i="1"/>
  <c r="AD33" i="1"/>
  <c r="AD74" i="1"/>
  <c r="J74" i="1"/>
  <c r="Z74" i="1"/>
  <c r="N74" i="1"/>
  <c r="AH74" i="1"/>
  <c r="V74" i="1"/>
  <c r="AL74" i="1"/>
  <c r="R74" i="1"/>
  <c r="G10" i="2"/>
  <c r="C4" i="5"/>
  <c r="C5" i="5"/>
  <c r="C6" i="5"/>
  <c r="C7" i="5"/>
  <c r="C8" i="5"/>
  <c r="C9" i="5"/>
  <c r="C10" i="5"/>
  <c r="C11" i="5"/>
  <c r="G9" i="2"/>
  <c r="G21" i="2"/>
  <c r="G6" i="2"/>
  <c r="Z7" i="1"/>
  <c r="AH7" i="1"/>
  <c r="R7" i="1"/>
  <c r="V7" i="1"/>
  <c r="J7" i="1"/>
  <c r="AL7" i="1"/>
  <c r="AD7" i="1"/>
  <c r="N7" i="1"/>
  <c r="B9" i="5"/>
  <c r="G11" i="2"/>
  <c r="G23" i="2"/>
  <c r="B11" i="5"/>
  <c r="B8" i="5"/>
  <c r="G15" i="2"/>
  <c r="B10" i="5"/>
  <c r="B7" i="5"/>
  <c r="G17" i="2"/>
  <c r="B6" i="5"/>
  <c r="G8" i="2"/>
  <c r="G16" i="2"/>
  <c r="G7" i="2"/>
  <c r="G13" i="2"/>
  <c r="G14" i="2"/>
  <c r="G20" i="2"/>
  <c r="G22" i="2"/>
  <c r="G12" i="2"/>
  <c r="G19" i="2"/>
  <c r="B4" i="5"/>
  <c r="U3" i="1"/>
  <c r="S3" i="1"/>
  <c r="A6" i="5"/>
  <c r="Y3" i="1"/>
  <c r="W3" i="1"/>
  <c r="A7" i="5"/>
  <c r="AA3" i="1"/>
  <c r="AC3" i="1"/>
  <c r="A8" i="5"/>
  <c r="AG3" i="1"/>
  <c r="AE3" i="1"/>
  <c r="A9" i="5"/>
  <c r="AK3" i="1"/>
  <c r="AI3" i="1"/>
  <c r="A10" i="5"/>
  <c r="AM3" i="1"/>
  <c r="A11" i="5"/>
</calcChain>
</file>

<file path=xl/comments1.xml><?xml version="1.0" encoding="utf-8"?>
<comments xmlns="http://schemas.openxmlformats.org/spreadsheetml/2006/main">
  <authors>
    <author>Juval Lowy</author>
  </authors>
  <commentList>
    <comment ref="U8" authorId="0">
      <text>
        <r>
          <rPr>
            <b/>
            <sz val="9"/>
            <color indexed="81"/>
            <rFont val="Tahoma"/>
            <charset val="1"/>
          </rPr>
          <t>Juval Lowy:</t>
        </r>
        <r>
          <rPr>
            <sz val="9"/>
            <color indexed="81"/>
            <rFont val="Tahoma"/>
            <charset val="1"/>
          </rPr>
          <t xml:space="preserve">
Suppose this took twice as long</t>
        </r>
      </text>
    </comment>
    <comment ref="AA10" authorId="0">
      <text>
        <r>
          <rPr>
            <b/>
            <sz val="9"/>
            <color indexed="81"/>
            <rFont val="Tahoma"/>
            <charset val="1"/>
          </rPr>
          <t>Juval Lowy:</t>
        </r>
        <r>
          <rPr>
            <sz val="9"/>
            <color indexed="81"/>
            <rFont val="Tahoma"/>
            <charset val="1"/>
          </rPr>
          <t xml:space="preserve">
Milestone, no effort</t>
        </r>
      </text>
    </comment>
    <comment ref="AA13" authorId="0">
      <text>
        <r>
          <rPr>
            <b/>
            <sz val="9"/>
            <color indexed="81"/>
            <rFont val="Tahoma"/>
            <charset val="1"/>
          </rPr>
          <t>Juval Lowy:</t>
        </r>
        <r>
          <rPr>
            <sz val="9"/>
            <color indexed="81"/>
            <rFont val="Tahoma"/>
            <charset val="1"/>
          </rPr>
          <t xml:space="preserve">
STE is already here, waiting</t>
        </r>
      </text>
    </comment>
    <comment ref="AA22" authorId="0">
      <text>
        <r>
          <rPr>
            <b/>
            <sz val="9"/>
            <color indexed="81"/>
            <rFont val="Tahoma"/>
            <charset val="1"/>
          </rPr>
          <t>Juval Lowy:</t>
        </r>
        <r>
          <rPr>
            <sz val="9"/>
            <color indexed="81"/>
            <rFont val="Tahoma"/>
            <charset val="1"/>
          </rPr>
          <t xml:space="preserve">
DEV is already here, waiting</t>
        </r>
      </text>
    </comment>
  </commentList>
</comments>
</file>

<file path=xl/comments2.xml><?xml version="1.0" encoding="utf-8"?>
<comments xmlns="http://schemas.openxmlformats.org/spreadsheetml/2006/main">
  <authors>
    <author>Juval Lowy</author>
  </authors>
  <commentList>
    <comment ref="A10" authorId="0">
      <text>
        <r>
          <rPr>
            <b/>
            <sz val="9"/>
            <color indexed="81"/>
            <rFont val="Tahoma"/>
            <charset val="1"/>
          </rPr>
          <t>Juval Lowy:</t>
        </r>
        <r>
          <rPr>
            <sz val="9"/>
            <color indexed="81"/>
            <rFont val="Tahoma"/>
            <charset val="1"/>
          </rPr>
          <t xml:space="preserve">
Note: These are sorted by completion date, not by IDs</t>
        </r>
      </text>
    </comment>
  </commentList>
</comments>
</file>

<file path=xl/sharedStrings.xml><?xml version="1.0" encoding="utf-8"?>
<sst xmlns="http://schemas.openxmlformats.org/spreadsheetml/2006/main" count="152" uniqueCount="61">
  <si>
    <t>Owner</t>
  </si>
  <si>
    <t>Requirements</t>
  </si>
  <si>
    <t>Test Plan</t>
  </si>
  <si>
    <t xml:space="preserve">Testing + Integration </t>
  </si>
  <si>
    <t>Activity</t>
  </si>
  <si>
    <t>Effort</t>
  </si>
  <si>
    <t>Date</t>
  </si>
  <si>
    <t xml:space="preserve"> </t>
  </si>
  <si>
    <t>Total Planned Effort</t>
  </si>
  <si>
    <t>Planned Completion Date</t>
  </si>
  <si>
    <t>Test Harness</t>
  </si>
  <si>
    <t>Documentation</t>
  </si>
  <si>
    <t>Security</t>
  </si>
  <si>
    <t>Logging</t>
  </si>
  <si>
    <t>Pub/Sub</t>
  </si>
  <si>
    <t>Test matrix</t>
  </si>
  <si>
    <t>Automation plan</t>
  </si>
  <si>
    <t>Depends on</t>
  </si>
  <si>
    <t>Start</t>
  </si>
  <si>
    <t>ID</t>
  </si>
  <si>
    <t>ManagerA</t>
  </si>
  <si>
    <t>ManagerB</t>
  </si>
  <si>
    <t>EngineA</t>
  </si>
  <si>
    <t>EngineB</t>
  </si>
  <si>
    <t>EngineC</t>
  </si>
  <si>
    <t>Resource Access 1</t>
  </si>
  <si>
    <t>Resource Access 2</t>
  </si>
  <si>
    <t>Resource Access 3</t>
  </si>
  <si>
    <t>System Testing</t>
  </si>
  <si>
    <t>Client App1</t>
  </si>
  <si>
    <t>Client App2</t>
  </si>
  <si>
    <t>Regression</t>
  </si>
  <si>
    <t>Deployment</t>
  </si>
  <si>
    <t>Test Cases</t>
  </si>
  <si>
    <t>Detailed Design</t>
  </si>
  <si>
    <t>Construction</t>
  </si>
  <si>
    <t>DEV</t>
  </si>
  <si>
    <t>QC</t>
  </si>
  <si>
    <t>STE - Software Test Engineer</t>
  </si>
  <si>
    <t>DEV - Developer</t>
  </si>
  <si>
    <t>Integration</t>
  </si>
  <si>
    <t>Fuzzy Front End</t>
  </si>
  <si>
    <t>System Design</t>
  </si>
  <si>
    <t>Project Design</t>
  </si>
  <si>
    <t>Prepare fpr SDP Review</t>
  </si>
  <si>
    <t>SDP Review</t>
  </si>
  <si>
    <t/>
  </si>
  <si>
    <t>Estimated Duration</t>
  </si>
  <si>
    <t>Actual Effort</t>
  </si>
  <si>
    <t>Actual Progress</t>
  </si>
  <si>
    <t>%</t>
  </si>
  <si>
    <t>Duration</t>
  </si>
  <si>
    <t>17,4</t>
  </si>
  <si>
    <t>Start Date</t>
  </si>
  <si>
    <t>Progress</t>
  </si>
  <si>
    <t>Plan</t>
  </si>
  <si>
    <t>ARC</t>
  </si>
  <si>
    <t>STE</t>
  </si>
  <si>
    <t>Tracking Resolution</t>
  </si>
  <si>
    <t>QC - Quality Control (often incorrectly referred to as QA)</t>
  </si>
  <si>
    <t>Max Resources Per Task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</si>
</sst>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yyyy\-mm\-dd"/>
    <numFmt numFmtId="166" formatCode="mm/dd/yy;@"/>
  </numFmts>
  <fonts count="10" x14ac:knownFonts="1">
    <font>
      <sz val="10"/>
      <name val="Arial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9" fontId="0" fillId="0" borderId="0" xfId="0" applyNumberFormat="1"/>
    <xf numFmtId="0" fontId="0" fillId="0" borderId="0" xfId="0" applyAlignment="1">
      <alignment horizontal="left" indent="1"/>
    </xf>
    <xf numFmtId="0" fontId="2" fillId="0" borderId="0" xfId="0" applyFont="1"/>
    <xf numFmtId="14" fontId="0" fillId="0" borderId="0" xfId="0" applyNumberFormat="1"/>
    <xf numFmtId="0" fontId="1" fillId="2" borderId="0" xfId="0" applyFont="1" applyFill="1"/>
    <xf numFmtId="0" fontId="0" fillId="0" borderId="0" xfId="0" applyNumberFormat="1"/>
    <xf numFmtId="0" fontId="1" fillId="0" borderId="0" xfId="0" applyFont="1" applyAlignment="1">
      <alignment vertical="center"/>
    </xf>
    <xf numFmtId="0" fontId="0" fillId="3" borderId="0" xfId="0" applyFill="1" applyAlignment="1"/>
    <xf numFmtId="0" fontId="0" fillId="4" borderId="0" xfId="0" applyFill="1" applyAlignment="1"/>
    <xf numFmtId="0" fontId="6" fillId="2" borderId="0" xfId="0" applyFont="1" applyFill="1"/>
    <xf numFmtId="0" fontId="7" fillId="0" borderId="0" xfId="0" applyFont="1"/>
    <xf numFmtId="0" fontId="6" fillId="0" borderId="0" xfId="0" applyFont="1" applyFill="1"/>
    <xf numFmtId="0" fontId="4" fillId="0" borderId="0" xfId="0" applyFont="1" applyFill="1"/>
    <xf numFmtId="166" fontId="5" fillId="5" borderId="1" xfId="0" applyNumberFormat="1" applyFont="1" applyFill="1" applyBorder="1" applyAlignment="1">
      <alignment vertical="center" wrapText="1"/>
    </xf>
    <xf numFmtId="9" fontId="4" fillId="0" borderId="0" xfId="0" applyNumberFormat="1" applyFont="1" applyFill="1"/>
    <xf numFmtId="0" fontId="4" fillId="0" borderId="0" xfId="0" applyFont="1"/>
    <xf numFmtId="9" fontId="7" fillId="0" borderId="0" xfId="0" applyNumberFormat="1" applyFont="1"/>
    <xf numFmtId="165" fontId="5" fillId="5" borderId="1" xfId="0" applyNumberFormat="1" applyFont="1" applyFill="1" applyBorder="1" applyAlignment="1">
      <alignment vertical="center" wrapText="1"/>
    </xf>
    <xf numFmtId="164" fontId="0" fillId="0" borderId="0" xfId="0" applyNumberFormat="1"/>
    <xf numFmtId="0" fontId="0" fillId="0" borderId="0" xfId="0" quotePrefix="1"/>
    <xf numFmtId="0" fontId="1" fillId="4" borderId="0" xfId="0" applyFont="1" applyFill="1" applyAlignment="1"/>
    <xf numFmtId="0" fontId="2" fillId="0" borderId="0" xfId="0" applyFont="1" applyAlignment="1">
      <alignment horizontal="center"/>
    </xf>
    <xf numFmtId="14" fontId="5" fillId="5" borderId="1" xfId="0" applyNumberFormat="1" applyFont="1" applyFill="1" applyBorder="1" applyAlignment="1">
      <alignment horizontal="right" wrapText="1"/>
    </xf>
    <xf numFmtId="0" fontId="3" fillId="5" borderId="1" xfId="0" applyFont="1" applyFill="1" applyBorder="1" applyAlignment="1">
      <alignment horizontal="right" wrapText="1"/>
    </xf>
    <xf numFmtId="0" fontId="4" fillId="5" borderId="1" xfId="0" applyFont="1" applyFill="1" applyBorder="1" applyAlignment="1">
      <alignment horizontal="right" wrapText="1"/>
    </xf>
    <xf numFmtId="14" fontId="7" fillId="0" borderId="0" xfId="0" applyNumberFormat="1" applyFont="1"/>
    <xf numFmtId="2" fontId="7" fillId="0" borderId="0" xfId="0" applyNumberFormat="1" applyFont="1"/>
    <xf numFmtId="14" fontId="2" fillId="2" borderId="0" xfId="0" applyNumberFormat="1" applyFont="1" applyFill="1"/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14" fontId="2" fillId="0" borderId="0" xfId="0" applyNumberFormat="1" applyFont="1" applyFill="1" applyAlignment="1">
      <alignment horizontal="center"/>
    </xf>
    <xf numFmtId="0" fontId="1" fillId="2" borderId="0" xfId="0" applyFont="1" applyFill="1" applyBorder="1"/>
    <xf numFmtId="0" fontId="0" fillId="2" borderId="0" xfId="0" applyFill="1" applyBorder="1"/>
    <xf numFmtId="0" fontId="0" fillId="3" borderId="0" xfId="0" applyFill="1" applyBorder="1" applyAlignment="1"/>
    <xf numFmtId="14" fontId="2" fillId="2" borderId="0" xfId="0" applyNumberFormat="1" applyFont="1" applyFill="1" applyBorder="1"/>
    <xf numFmtId="0" fontId="0" fillId="2" borderId="2" xfId="0" applyFill="1" applyBorder="1"/>
    <xf numFmtId="0" fontId="1" fillId="2" borderId="2" xfId="0" applyFont="1" applyFill="1" applyBorder="1"/>
    <xf numFmtId="14" fontId="2" fillId="2" borderId="2" xfId="0" applyNumberFormat="1" applyFont="1" applyFill="1" applyBorder="1"/>
    <xf numFmtId="0" fontId="0" fillId="0" borderId="0" xfId="0" applyNumberFormat="1" applyBorder="1"/>
    <xf numFmtId="0" fontId="0" fillId="0" borderId="0" xfId="0" applyBorder="1"/>
    <xf numFmtId="0" fontId="0" fillId="3" borderId="2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Project Status</a:t>
            </a:r>
          </a:p>
        </c:rich>
      </c:tx>
      <c:layout>
        <c:manualLayout>
          <c:xMode val="edge"/>
          <c:yMode val="edge"/>
          <c:x val="0.43937718661970804"/>
          <c:y val="1.97044352506784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669256381798006E-2"/>
          <c:y val="0.10847457627118644"/>
          <c:w val="0.6992230854605993"/>
          <c:h val="0.75254237288135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'Project Plan'!$G$4</c:f>
              <c:strCache>
                <c:ptCount val="1"/>
                <c:pt idx="0">
                  <c:v>Plan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'Project Plan'!$F$5:$F$23</c:f>
              <c:numCache>
                <c:formatCode>m/d/yyyy</c:formatCode>
                <c:ptCount val="19"/>
                <c:pt idx="0">
                  <c:v>43836</c:v>
                </c:pt>
                <c:pt idx="1">
                  <c:v>43861</c:v>
                </c:pt>
                <c:pt idx="2">
                  <c:v>43861</c:v>
                </c:pt>
                <c:pt idx="3">
                  <c:v>43882</c:v>
                </c:pt>
                <c:pt idx="4">
                  <c:v>43882</c:v>
                </c:pt>
                <c:pt idx="5">
                  <c:v>43896</c:v>
                </c:pt>
                <c:pt idx="6">
                  <c:v>43903</c:v>
                </c:pt>
                <c:pt idx="7">
                  <c:v>43924</c:v>
                </c:pt>
                <c:pt idx="8">
                  <c:v>43945</c:v>
                </c:pt>
                <c:pt idx="9">
                  <c:v>43966</c:v>
                </c:pt>
                <c:pt idx="10">
                  <c:v>43987</c:v>
                </c:pt>
                <c:pt idx="11">
                  <c:v>44008</c:v>
                </c:pt>
                <c:pt idx="12">
                  <c:v>44029</c:v>
                </c:pt>
                <c:pt idx="13">
                  <c:v>44050</c:v>
                </c:pt>
                <c:pt idx="14">
                  <c:v>44071</c:v>
                </c:pt>
                <c:pt idx="15">
                  <c:v>44092</c:v>
                </c:pt>
                <c:pt idx="16">
                  <c:v>44113</c:v>
                </c:pt>
                <c:pt idx="17">
                  <c:v>44134</c:v>
                </c:pt>
                <c:pt idx="18">
                  <c:v>44155</c:v>
                </c:pt>
              </c:numCache>
            </c:numRef>
          </c:xVal>
          <c:yVal>
            <c:numRef>
              <c:f>'Project Plan'!$G$5:$G$23</c:f>
              <c:numCache>
                <c:formatCode>0%</c:formatCode>
                <c:ptCount val="19"/>
                <c:pt idx="0">
                  <c:v>0</c:v>
                </c:pt>
                <c:pt idx="1">
                  <c:v>7.8431372549019607E-2</c:v>
                </c:pt>
                <c:pt idx="2">
                  <c:v>7.8431372549019607E-2</c:v>
                </c:pt>
                <c:pt idx="3">
                  <c:v>0.13725490196078433</c:v>
                </c:pt>
                <c:pt idx="4">
                  <c:v>0.19607843137254902</c:v>
                </c:pt>
                <c:pt idx="5">
                  <c:v>0.23529411764705882</c:v>
                </c:pt>
                <c:pt idx="6">
                  <c:v>0.29411764705882354</c:v>
                </c:pt>
                <c:pt idx="7">
                  <c:v>0.35294117647058826</c:v>
                </c:pt>
                <c:pt idx="8">
                  <c:v>0.41176470588235292</c:v>
                </c:pt>
                <c:pt idx="9">
                  <c:v>0.47058823529411764</c:v>
                </c:pt>
                <c:pt idx="10">
                  <c:v>0.52941176470588236</c:v>
                </c:pt>
                <c:pt idx="11">
                  <c:v>0.58823529411764708</c:v>
                </c:pt>
                <c:pt idx="12">
                  <c:v>0.6470588235294118</c:v>
                </c:pt>
                <c:pt idx="13">
                  <c:v>0.70588235294117652</c:v>
                </c:pt>
                <c:pt idx="14">
                  <c:v>0.76470588235294112</c:v>
                </c:pt>
                <c:pt idx="15">
                  <c:v>0.82352941176470584</c:v>
                </c:pt>
                <c:pt idx="16">
                  <c:v>0.88235294117647056</c:v>
                </c:pt>
                <c:pt idx="17">
                  <c:v>0.94117647058823528</c:v>
                </c:pt>
                <c:pt idx="18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'Progress and Effort'!$B$2</c:f>
              <c:strCache>
                <c:ptCount val="1"/>
                <c:pt idx="0">
                  <c:v>Progress</c:v>
                </c:pt>
              </c:strCache>
            </c:strRef>
          </c:tx>
          <c:spPr>
            <a:ln w="254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xVal>
            <c:numRef>
              <c:f>'Progress and Effort'!$A$3:$A$11</c:f>
              <c:numCache>
                <c:formatCode>m/d/yyyy</c:formatCode>
                <c:ptCount val="9"/>
                <c:pt idx="0">
                  <c:v>43836</c:v>
                </c:pt>
                <c:pt idx="1">
                  <c:v>43840</c:v>
                </c:pt>
                <c:pt idx="2">
                  <c:v>43847</c:v>
                </c:pt>
                <c:pt idx="3">
                  <c:v>43854</c:v>
                </c:pt>
                <c:pt idx="4">
                  <c:v>43861</c:v>
                </c:pt>
                <c:pt idx="5">
                  <c:v>43868</c:v>
                </c:pt>
                <c:pt idx="6">
                  <c:v>43875</c:v>
                </c:pt>
                <c:pt idx="7">
                  <c:v>43882</c:v>
                </c:pt>
                <c:pt idx="8">
                  <c:v>43889</c:v>
                </c:pt>
              </c:numCache>
            </c:numRef>
          </c:xVal>
          <c:yVal>
            <c:numRef>
              <c:f>'Progress and Effort'!$B$3:$B$11</c:f>
              <c:numCache>
                <c:formatCode>0.0%</c:formatCode>
                <c:ptCount val="9"/>
                <c:pt idx="0">
                  <c:v>0</c:v>
                </c:pt>
                <c:pt idx="1">
                  <c:v>1.9607843137254902E-2</c:v>
                </c:pt>
                <c:pt idx="2">
                  <c:v>3.9215686274509803E-2</c:v>
                </c:pt>
                <c:pt idx="3">
                  <c:v>5.8823529411764705E-2</c:v>
                </c:pt>
                <c:pt idx="4">
                  <c:v>5.8823529411764705E-2</c:v>
                </c:pt>
                <c:pt idx="5">
                  <c:v>7.8431372549019607E-2</c:v>
                </c:pt>
                <c:pt idx="6">
                  <c:v>0.10980392156862745</c:v>
                </c:pt>
                <c:pt idx="7">
                  <c:v>0.14117647058823529</c:v>
                </c:pt>
                <c:pt idx="8">
                  <c:v>0.17254901960784313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'Progress and Effort'!$C$2</c:f>
              <c:strCache>
                <c:ptCount val="1"/>
                <c:pt idx="0">
                  <c:v>Effort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'Progress and Effort'!$A$3:$A$11</c:f>
              <c:numCache>
                <c:formatCode>m/d/yyyy</c:formatCode>
                <c:ptCount val="9"/>
                <c:pt idx="0">
                  <c:v>43836</c:v>
                </c:pt>
                <c:pt idx="1">
                  <c:v>43840</c:v>
                </c:pt>
                <c:pt idx="2">
                  <c:v>43847</c:v>
                </c:pt>
                <c:pt idx="3">
                  <c:v>43854</c:v>
                </c:pt>
                <c:pt idx="4">
                  <c:v>43861</c:v>
                </c:pt>
                <c:pt idx="5">
                  <c:v>43868</c:v>
                </c:pt>
                <c:pt idx="6">
                  <c:v>43875</c:v>
                </c:pt>
                <c:pt idx="7">
                  <c:v>43882</c:v>
                </c:pt>
                <c:pt idx="8">
                  <c:v>43889</c:v>
                </c:pt>
              </c:numCache>
            </c:numRef>
          </c:xVal>
          <c:yVal>
            <c:numRef>
              <c:f>'Progress and Effort'!$C$3:$C$11</c:f>
              <c:numCache>
                <c:formatCode>0.0%</c:formatCode>
                <c:ptCount val="9"/>
                <c:pt idx="0">
                  <c:v>0</c:v>
                </c:pt>
                <c:pt idx="1">
                  <c:v>1.9607843137254902E-2</c:v>
                </c:pt>
                <c:pt idx="2">
                  <c:v>3.9215686274509803E-2</c:v>
                </c:pt>
                <c:pt idx="3">
                  <c:v>5.8823529411764705E-2</c:v>
                </c:pt>
                <c:pt idx="4">
                  <c:v>7.8431372549019607E-2</c:v>
                </c:pt>
                <c:pt idx="5">
                  <c:v>0.13725490196078433</c:v>
                </c:pt>
                <c:pt idx="6">
                  <c:v>0.17647058823529413</c:v>
                </c:pt>
                <c:pt idx="7">
                  <c:v>0.21568627450980393</c:v>
                </c:pt>
                <c:pt idx="8">
                  <c:v>0.25490196078431371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24032"/>
        <c:axId val="67726336"/>
      </c:scatterChart>
      <c:valAx>
        <c:axId val="67724032"/>
        <c:scaling>
          <c:orientation val="minMax"/>
          <c:max val="44155"/>
          <c:min val="43836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Date</a:t>
                </a:r>
              </a:p>
            </c:rich>
          </c:tx>
          <c:layout>
            <c:manualLayout>
              <c:xMode val="edge"/>
              <c:yMode val="edge"/>
              <c:x val="0.4360399789094066"/>
              <c:y val="0.91625623915654608"/>
            </c:manualLayout>
          </c:layout>
          <c:overlay val="0"/>
          <c:spPr>
            <a:noFill/>
            <a:ln w="25400">
              <a:noFill/>
            </a:ln>
          </c:spPr>
        </c:title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26336"/>
        <c:crosses val="autoZero"/>
        <c:crossBetween val="midCat"/>
      </c:valAx>
      <c:valAx>
        <c:axId val="67726336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2403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1798002219755828"/>
          <c:y val="0.10677966101694915"/>
          <c:w val="0.91897891231964479"/>
          <c:h val="0.215254237288135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FFFFFF" mc:Ignorable="a14" a14:legacySpreadsheetColorIndex="9">
            <a:gamma/>
            <a:tint val="0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Progress and Effort Projections</a:t>
            </a:r>
          </a:p>
        </c:rich>
      </c:tx>
      <c:layout>
        <c:manualLayout>
          <c:xMode val="edge"/>
          <c:yMode val="edge"/>
          <c:x val="0.43937718661970804"/>
          <c:y val="1.97044352506784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559378468368484E-2"/>
          <c:y val="0.10847457627118644"/>
          <c:w val="0.69034406215316313"/>
          <c:h val="0.75254237288135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'Project Plan'!$G$4</c:f>
              <c:strCache>
                <c:ptCount val="1"/>
                <c:pt idx="0">
                  <c:v>Plan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'Project Plan'!$F$5:$F$23</c:f>
              <c:numCache>
                <c:formatCode>m/d/yyyy</c:formatCode>
                <c:ptCount val="19"/>
                <c:pt idx="0">
                  <c:v>43836</c:v>
                </c:pt>
                <c:pt idx="1">
                  <c:v>43861</c:v>
                </c:pt>
                <c:pt idx="2">
                  <c:v>43861</c:v>
                </c:pt>
                <c:pt idx="3">
                  <c:v>43882</c:v>
                </c:pt>
                <c:pt idx="4">
                  <c:v>43882</c:v>
                </c:pt>
                <c:pt idx="5">
                  <c:v>43896</c:v>
                </c:pt>
                <c:pt idx="6">
                  <c:v>43903</c:v>
                </c:pt>
                <c:pt idx="7">
                  <c:v>43924</c:v>
                </c:pt>
                <c:pt idx="8">
                  <c:v>43945</c:v>
                </c:pt>
                <c:pt idx="9">
                  <c:v>43966</c:v>
                </c:pt>
                <c:pt idx="10">
                  <c:v>43987</c:v>
                </c:pt>
                <c:pt idx="11">
                  <c:v>44008</c:v>
                </c:pt>
                <c:pt idx="12">
                  <c:v>44029</c:v>
                </c:pt>
                <c:pt idx="13">
                  <c:v>44050</c:v>
                </c:pt>
                <c:pt idx="14">
                  <c:v>44071</c:v>
                </c:pt>
                <c:pt idx="15">
                  <c:v>44092</c:v>
                </c:pt>
                <c:pt idx="16">
                  <c:v>44113</c:v>
                </c:pt>
                <c:pt idx="17">
                  <c:v>44134</c:v>
                </c:pt>
                <c:pt idx="18">
                  <c:v>44155</c:v>
                </c:pt>
              </c:numCache>
            </c:numRef>
          </c:xVal>
          <c:yVal>
            <c:numRef>
              <c:f>'Project Plan'!$G$5:$G$23</c:f>
              <c:numCache>
                <c:formatCode>0%</c:formatCode>
                <c:ptCount val="19"/>
                <c:pt idx="0">
                  <c:v>0</c:v>
                </c:pt>
                <c:pt idx="1">
                  <c:v>7.8431372549019607E-2</c:v>
                </c:pt>
                <c:pt idx="2">
                  <c:v>7.8431372549019607E-2</c:v>
                </c:pt>
                <c:pt idx="3">
                  <c:v>0.13725490196078433</c:v>
                </c:pt>
                <c:pt idx="4">
                  <c:v>0.19607843137254902</c:v>
                </c:pt>
                <c:pt idx="5">
                  <c:v>0.23529411764705882</c:v>
                </c:pt>
                <c:pt idx="6">
                  <c:v>0.29411764705882354</c:v>
                </c:pt>
                <c:pt idx="7">
                  <c:v>0.35294117647058826</c:v>
                </c:pt>
                <c:pt idx="8">
                  <c:v>0.41176470588235292</c:v>
                </c:pt>
                <c:pt idx="9">
                  <c:v>0.47058823529411764</c:v>
                </c:pt>
                <c:pt idx="10">
                  <c:v>0.52941176470588236</c:v>
                </c:pt>
                <c:pt idx="11">
                  <c:v>0.58823529411764708</c:v>
                </c:pt>
                <c:pt idx="12">
                  <c:v>0.6470588235294118</c:v>
                </c:pt>
                <c:pt idx="13">
                  <c:v>0.70588235294117652</c:v>
                </c:pt>
                <c:pt idx="14">
                  <c:v>0.76470588235294112</c:v>
                </c:pt>
                <c:pt idx="15">
                  <c:v>0.82352941176470584</c:v>
                </c:pt>
                <c:pt idx="16">
                  <c:v>0.88235294117647056</c:v>
                </c:pt>
                <c:pt idx="17">
                  <c:v>0.94117647058823528</c:v>
                </c:pt>
                <c:pt idx="18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'Progress and Effort'!$B$2</c:f>
              <c:strCache>
                <c:ptCount val="1"/>
                <c:pt idx="0">
                  <c:v>Progress</c:v>
                </c:pt>
              </c:strCache>
            </c:strRef>
          </c:tx>
          <c:spPr>
            <a:ln w="254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trendline>
            <c:name>Projected Progress</c:name>
            <c:spPr>
              <a:ln w="12700">
                <a:solidFill>
                  <a:srgbClr val="00FF00"/>
                </a:solidFill>
                <a:prstDash val="sysDash"/>
              </a:ln>
            </c:spPr>
            <c:trendlineType val="linear"/>
            <c:forward val="900"/>
            <c:dispRSqr val="0"/>
            <c:dispEq val="0"/>
          </c:trendline>
          <c:xVal>
            <c:numRef>
              <c:f>'Progress and Effort'!$A$3:$A$11</c:f>
              <c:numCache>
                <c:formatCode>m/d/yyyy</c:formatCode>
                <c:ptCount val="9"/>
                <c:pt idx="0">
                  <c:v>43836</c:v>
                </c:pt>
                <c:pt idx="1">
                  <c:v>43840</c:v>
                </c:pt>
                <c:pt idx="2">
                  <c:v>43847</c:v>
                </c:pt>
                <c:pt idx="3">
                  <c:v>43854</c:v>
                </c:pt>
                <c:pt idx="4">
                  <c:v>43861</c:v>
                </c:pt>
                <c:pt idx="5">
                  <c:v>43868</c:v>
                </c:pt>
                <c:pt idx="6">
                  <c:v>43875</c:v>
                </c:pt>
                <c:pt idx="7">
                  <c:v>43882</c:v>
                </c:pt>
                <c:pt idx="8">
                  <c:v>43889</c:v>
                </c:pt>
              </c:numCache>
            </c:numRef>
          </c:xVal>
          <c:yVal>
            <c:numRef>
              <c:f>'Progress and Effort'!$B$3:$B$11</c:f>
              <c:numCache>
                <c:formatCode>0.0%</c:formatCode>
                <c:ptCount val="9"/>
                <c:pt idx="0">
                  <c:v>0</c:v>
                </c:pt>
                <c:pt idx="1">
                  <c:v>1.9607843137254902E-2</c:v>
                </c:pt>
                <c:pt idx="2">
                  <c:v>3.9215686274509803E-2</c:v>
                </c:pt>
                <c:pt idx="3">
                  <c:v>5.8823529411764705E-2</c:v>
                </c:pt>
                <c:pt idx="4">
                  <c:v>5.8823529411764705E-2</c:v>
                </c:pt>
                <c:pt idx="5">
                  <c:v>7.8431372549019607E-2</c:v>
                </c:pt>
                <c:pt idx="6">
                  <c:v>0.10980392156862745</c:v>
                </c:pt>
                <c:pt idx="7">
                  <c:v>0.14117647058823529</c:v>
                </c:pt>
                <c:pt idx="8">
                  <c:v>0.17254901960784313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'Progress and Effort'!$C$2</c:f>
              <c:strCache>
                <c:ptCount val="1"/>
                <c:pt idx="0">
                  <c:v>Effort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name>Projected Effort</c:name>
            <c:spPr>
              <a:ln w="12700">
                <a:solidFill>
                  <a:srgbClr val="FF0000"/>
                </a:solidFill>
                <a:prstDash val="sysDash"/>
              </a:ln>
            </c:spPr>
            <c:trendlineType val="linear"/>
            <c:forward val="900"/>
            <c:dispRSqr val="0"/>
            <c:dispEq val="0"/>
          </c:trendline>
          <c:xVal>
            <c:numRef>
              <c:f>'Progress and Effort'!$A$3:$A$11</c:f>
              <c:numCache>
                <c:formatCode>m/d/yyyy</c:formatCode>
                <c:ptCount val="9"/>
                <c:pt idx="0">
                  <c:v>43836</c:v>
                </c:pt>
                <c:pt idx="1">
                  <c:v>43840</c:v>
                </c:pt>
                <c:pt idx="2">
                  <c:v>43847</c:v>
                </c:pt>
                <c:pt idx="3">
                  <c:v>43854</c:v>
                </c:pt>
                <c:pt idx="4">
                  <c:v>43861</c:v>
                </c:pt>
                <c:pt idx="5">
                  <c:v>43868</c:v>
                </c:pt>
                <c:pt idx="6">
                  <c:v>43875</c:v>
                </c:pt>
                <c:pt idx="7">
                  <c:v>43882</c:v>
                </c:pt>
                <c:pt idx="8">
                  <c:v>43889</c:v>
                </c:pt>
              </c:numCache>
            </c:numRef>
          </c:xVal>
          <c:yVal>
            <c:numRef>
              <c:f>'Progress and Effort'!$C$3:$C$11</c:f>
              <c:numCache>
                <c:formatCode>0.0%</c:formatCode>
                <c:ptCount val="9"/>
                <c:pt idx="0">
                  <c:v>0</c:v>
                </c:pt>
                <c:pt idx="1">
                  <c:v>1.9607843137254902E-2</c:v>
                </c:pt>
                <c:pt idx="2">
                  <c:v>3.9215686274509803E-2</c:v>
                </c:pt>
                <c:pt idx="3">
                  <c:v>5.8823529411764705E-2</c:v>
                </c:pt>
                <c:pt idx="4">
                  <c:v>7.8431372549019607E-2</c:v>
                </c:pt>
                <c:pt idx="5">
                  <c:v>0.13725490196078433</c:v>
                </c:pt>
                <c:pt idx="6">
                  <c:v>0.17647058823529413</c:v>
                </c:pt>
                <c:pt idx="7">
                  <c:v>0.21568627450980393</c:v>
                </c:pt>
                <c:pt idx="8">
                  <c:v>0.25490196078431371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52928"/>
        <c:axId val="67855104"/>
      </c:scatterChart>
      <c:valAx>
        <c:axId val="67852928"/>
        <c:scaling>
          <c:orientation val="minMax"/>
          <c:max val="44165"/>
          <c:min val="43836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Date</a:t>
                </a:r>
              </a:p>
            </c:rich>
          </c:tx>
          <c:layout>
            <c:manualLayout>
              <c:xMode val="edge"/>
              <c:yMode val="edge"/>
              <c:x val="0.4360399789094066"/>
              <c:y val="0.91625623915654608"/>
            </c:manualLayout>
          </c:layout>
          <c:overlay val="0"/>
          <c:spPr>
            <a:noFill/>
            <a:ln w="25400">
              <a:noFill/>
            </a:ln>
          </c:spPr>
        </c:title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55104"/>
        <c:crosses val="autoZero"/>
        <c:crossBetween val="midCat"/>
      </c:valAx>
      <c:valAx>
        <c:axId val="67855104"/>
        <c:scaling>
          <c:orientation val="minMax"/>
          <c:max val="1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5292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02441731409545"/>
          <c:y val="0.10847457627118644"/>
          <c:w val="0.98335183129855719"/>
          <c:h val="0.288135593220338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FFFFFF" mc:Ignorable="a14" a14:legacySpreadsheetColorIndex="9">
            <a:gamma/>
            <a:tint val="0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61975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61975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DN119"/>
  <sheetViews>
    <sheetView tabSelected="1" workbookViewId="0">
      <selection activeCell="A10" sqref="A10"/>
    </sheetView>
  </sheetViews>
  <sheetFormatPr defaultRowHeight="12.75" x14ac:dyDescent="0.2"/>
  <cols>
    <col min="1" max="1" width="24.140625" customWidth="1"/>
    <col min="2" max="2" width="22.85546875" bestFit="1" customWidth="1"/>
    <col min="3" max="3" width="18.42578125" bestFit="1" customWidth="1"/>
    <col min="4" max="4" width="9.28515625" bestFit="1" customWidth="1"/>
    <col min="5" max="5" width="3.7109375" style="10" customWidth="1"/>
    <col min="6" max="6" width="10" style="33" bestFit="1" customWidth="1"/>
    <col min="7" max="7" width="7.85546875" style="30" hidden="1" customWidth="1"/>
    <col min="8" max="8" width="3.7109375" style="10" customWidth="1"/>
    <col min="9" max="9" width="15.28515625" style="44" bestFit="1" customWidth="1"/>
    <col min="10" max="10" width="7.85546875" style="44" hidden="1" customWidth="1"/>
    <col min="11" max="11" width="19.85546875" style="44" bestFit="1" customWidth="1"/>
    <col min="12" max="12" width="3.7109375" style="9" customWidth="1"/>
    <col min="13" max="13" width="17.7109375" bestFit="1" customWidth="1"/>
    <col min="14" max="14" width="7.85546875" hidden="1" customWidth="1"/>
    <col min="15" max="15" width="19.85546875" bestFit="1" customWidth="1"/>
    <col min="16" max="16" width="3.7109375" style="9" customWidth="1"/>
    <col min="17" max="17" width="17.7109375" bestFit="1" customWidth="1"/>
    <col min="18" max="18" width="7.85546875" hidden="1" customWidth="1"/>
    <col min="19" max="19" width="19.85546875" bestFit="1" customWidth="1"/>
    <col min="20" max="20" width="3.7109375" style="9" customWidth="1"/>
    <col min="21" max="21" width="17.7109375" bestFit="1" customWidth="1"/>
    <col min="22" max="22" width="7.85546875" hidden="1" customWidth="1"/>
    <col min="23" max="23" width="19.85546875" bestFit="1" customWidth="1"/>
    <col min="24" max="24" width="3.7109375" style="9" customWidth="1"/>
    <col min="25" max="25" width="17.7109375" bestFit="1" customWidth="1"/>
    <col min="26" max="26" width="7.85546875" hidden="1" customWidth="1"/>
    <col min="27" max="27" width="19.85546875" bestFit="1" customWidth="1"/>
    <col min="28" max="28" width="3.7109375" style="9" customWidth="1"/>
    <col min="29" max="29" width="17.7109375" bestFit="1" customWidth="1"/>
    <col min="30" max="30" width="7.85546875" hidden="1" customWidth="1"/>
    <col min="31" max="31" width="19.85546875" bestFit="1" customWidth="1"/>
    <col min="32" max="32" width="3.7109375" style="9" customWidth="1"/>
    <col min="33" max="33" width="17.7109375" bestFit="1" customWidth="1"/>
    <col min="34" max="34" width="7.85546875" hidden="1" customWidth="1"/>
    <col min="35" max="35" width="19.85546875" bestFit="1" customWidth="1"/>
    <col min="36" max="36" width="3.7109375" style="9" customWidth="1"/>
    <col min="37" max="37" width="17.7109375" bestFit="1" customWidth="1"/>
    <col min="38" max="38" width="7.85546875" hidden="1" customWidth="1"/>
    <col min="39" max="39" width="19.85546875" bestFit="1" customWidth="1"/>
    <col min="40" max="40" width="3.7109375" style="9" customWidth="1"/>
  </cols>
  <sheetData>
    <row r="1" spans="1:118" x14ac:dyDescent="0.2">
      <c r="A1" s="34" t="s">
        <v>60</v>
      </c>
      <c r="B1" s="34">
        <v>1</v>
      </c>
      <c r="C1" s="1" t="s">
        <v>58</v>
      </c>
      <c r="D1" s="34">
        <v>7</v>
      </c>
      <c r="I1" s="37"/>
      <c r="J1" s="37"/>
      <c r="K1" s="40"/>
      <c r="L1" s="38"/>
      <c r="M1" s="37"/>
      <c r="N1" s="37"/>
      <c r="O1" s="40"/>
      <c r="Q1" s="30"/>
      <c r="R1" s="37"/>
      <c r="S1" s="40"/>
      <c r="U1" s="30"/>
      <c r="V1" s="37"/>
      <c r="W1" s="40"/>
      <c r="Y1" s="30"/>
      <c r="Z1" s="37"/>
      <c r="AA1" s="40"/>
      <c r="AC1" s="30"/>
      <c r="AD1" s="37"/>
      <c r="AE1" s="40"/>
      <c r="AG1" s="30"/>
      <c r="AH1" s="37"/>
      <c r="AI1" s="40"/>
      <c r="AK1" s="30"/>
      <c r="AL1" s="37"/>
      <c r="AM1" s="4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</row>
    <row r="2" spans="1:118" x14ac:dyDescent="0.2">
      <c r="F2" s="31" t="s">
        <v>53</v>
      </c>
      <c r="G2" s="6"/>
      <c r="H2" s="22"/>
      <c r="I2" s="36" t="s">
        <v>49</v>
      </c>
      <c r="J2" s="36"/>
      <c r="K2" s="41" t="s">
        <v>48</v>
      </c>
      <c r="L2" s="38"/>
      <c r="M2" s="36" t="s">
        <v>49</v>
      </c>
      <c r="N2" s="36"/>
      <c r="O2" s="41" t="s">
        <v>48</v>
      </c>
      <c r="Q2" s="6" t="s">
        <v>49</v>
      </c>
      <c r="R2" s="36"/>
      <c r="S2" s="41" t="s">
        <v>48</v>
      </c>
      <c r="U2" s="6" t="s">
        <v>49</v>
      </c>
      <c r="V2" s="36"/>
      <c r="W2" s="41" t="s">
        <v>48</v>
      </c>
      <c r="Y2" s="6" t="s">
        <v>49</v>
      </c>
      <c r="Z2" s="36"/>
      <c r="AA2" s="41" t="s">
        <v>48</v>
      </c>
      <c r="AC2" s="6" t="s">
        <v>49</v>
      </c>
      <c r="AD2" s="36"/>
      <c r="AE2" s="41" t="s">
        <v>48</v>
      </c>
      <c r="AG2" s="6" t="s">
        <v>49</v>
      </c>
      <c r="AH2" s="36"/>
      <c r="AI2" s="41" t="s">
        <v>48</v>
      </c>
      <c r="AK2" s="6" t="s">
        <v>49</v>
      </c>
      <c r="AL2" s="36"/>
      <c r="AM2" s="41" t="s">
        <v>48</v>
      </c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30"/>
      <c r="DM2" s="30"/>
      <c r="DN2" s="30"/>
    </row>
    <row r="3" spans="1:118" s="1" customFormat="1" x14ac:dyDescent="0.2">
      <c r="A3" s="4" t="s">
        <v>0</v>
      </c>
      <c r="B3" s="4" t="s">
        <v>4</v>
      </c>
      <c r="C3" s="4" t="s">
        <v>47</v>
      </c>
      <c r="D3" s="23" t="s">
        <v>50</v>
      </c>
      <c r="E3" s="22"/>
      <c r="F3" s="35">
        <v>43836</v>
      </c>
      <c r="G3" s="29"/>
      <c r="H3" s="22"/>
      <c r="I3" s="39">
        <f>F3+4</f>
        <v>43840</v>
      </c>
      <c r="J3" s="39"/>
      <c r="K3" s="42">
        <f>I3</f>
        <v>43840</v>
      </c>
      <c r="L3" s="38"/>
      <c r="M3" s="39">
        <f>I3+$D$1</f>
        <v>43847</v>
      </c>
      <c r="N3" s="39"/>
      <c r="O3" s="42">
        <f>M3</f>
        <v>43847</v>
      </c>
      <c r="P3" s="9"/>
      <c r="Q3" s="29">
        <f>M3+$D$1</f>
        <v>43854</v>
      </c>
      <c r="R3" s="39"/>
      <c r="S3" s="42">
        <f>Q3</f>
        <v>43854</v>
      </c>
      <c r="T3" s="9"/>
      <c r="U3" s="29">
        <f>Q3+$D$1</f>
        <v>43861</v>
      </c>
      <c r="V3" s="39"/>
      <c r="W3" s="42">
        <f>U3</f>
        <v>43861</v>
      </c>
      <c r="X3" s="9"/>
      <c r="Y3" s="29">
        <f>U3+$D$1</f>
        <v>43868</v>
      </c>
      <c r="Z3" s="39"/>
      <c r="AA3" s="42">
        <f>Y3</f>
        <v>43868</v>
      </c>
      <c r="AB3" s="9"/>
      <c r="AC3" s="29">
        <f>Y3+$D$1</f>
        <v>43875</v>
      </c>
      <c r="AD3" s="39"/>
      <c r="AE3" s="42">
        <f>AC3</f>
        <v>43875</v>
      </c>
      <c r="AF3" s="9"/>
      <c r="AG3" s="29">
        <f>AC3+$D$1</f>
        <v>43882</v>
      </c>
      <c r="AH3" s="39"/>
      <c r="AI3" s="42">
        <f>AG3</f>
        <v>43882</v>
      </c>
      <c r="AJ3" s="9"/>
      <c r="AK3" s="29">
        <f>AG3+$D$1</f>
        <v>43889</v>
      </c>
      <c r="AL3" s="39"/>
      <c r="AM3" s="42">
        <f>AK3</f>
        <v>43889</v>
      </c>
      <c r="AN3" s="9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</row>
    <row r="4" spans="1:118" x14ac:dyDescent="0.2">
      <c r="A4" t="s">
        <v>56</v>
      </c>
      <c r="B4" s="1" t="s">
        <v>41</v>
      </c>
      <c r="C4">
        <f>SUM(C5:C8)</f>
        <v>20</v>
      </c>
      <c r="D4" s="2">
        <f>SUM(D5:D8)</f>
        <v>1</v>
      </c>
      <c r="F4" s="32"/>
      <c r="I4" s="43"/>
      <c r="M4" s="7"/>
      <c r="Q4" s="7"/>
      <c r="U4" s="7"/>
      <c r="Y4" s="7"/>
      <c r="AC4" s="7"/>
      <c r="AG4" s="7"/>
      <c r="AK4" s="7"/>
    </row>
    <row r="5" spans="1:118" x14ac:dyDescent="0.2">
      <c r="B5" s="3" t="s">
        <v>42</v>
      </c>
      <c r="C5">
        <v>5</v>
      </c>
      <c r="D5" s="2">
        <f>IF(C4=0,0,C5/C4)</f>
        <v>0.25</v>
      </c>
      <c r="F5" s="32">
        <v>0</v>
      </c>
      <c r="G5" s="30">
        <f>F5*$C5</f>
        <v>0</v>
      </c>
      <c r="I5" s="43">
        <v>1</v>
      </c>
      <c r="J5" s="44">
        <f>$D5*$C$4*I5</f>
        <v>5</v>
      </c>
      <c r="K5" s="44">
        <v>5</v>
      </c>
      <c r="M5" s="7">
        <f>I5</f>
        <v>1</v>
      </c>
      <c r="N5">
        <f>$D5*$C$4*M5</f>
        <v>5</v>
      </c>
      <c r="Q5" s="7">
        <f>M5</f>
        <v>1</v>
      </c>
      <c r="R5">
        <f>$D5*$C$4*Q5</f>
        <v>5</v>
      </c>
      <c r="U5" s="7">
        <f>Q5</f>
        <v>1</v>
      </c>
      <c r="V5">
        <f>$D5*$C$4*U5</f>
        <v>5</v>
      </c>
      <c r="Y5" s="7">
        <f>U5</f>
        <v>1</v>
      </c>
      <c r="Z5">
        <f>$D5*$C$4*Y5</f>
        <v>5</v>
      </c>
      <c r="AC5" s="7">
        <f>Y5</f>
        <v>1</v>
      </c>
      <c r="AD5">
        <f>$D5*$C$4*AC5</f>
        <v>5</v>
      </c>
      <c r="AG5" s="7">
        <f>AC5</f>
        <v>1</v>
      </c>
      <c r="AH5">
        <f>$D5*$C$4*AG5</f>
        <v>5</v>
      </c>
      <c r="AK5" s="7">
        <f>AG5</f>
        <v>1</v>
      </c>
      <c r="AL5">
        <f>$D5*$C$4*AK5</f>
        <v>5</v>
      </c>
    </row>
    <row r="6" spans="1:118" x14ac:dyDescent="0.2">
      <c r="B6" s="3" t="s">
        <v>43</v>
      </c>
      <c r="C6">
        <v>5</v>
      </c>
      <c r="D6" s="2">
        <f>IF(C4=0,0,C6/C4)</f>
        <v>0.25</v>
      </c>
      <c r="F6" s="32">
        <v>0</v>
      </c>
      <c r="G6" s="30">
        <f>F6*$C6</f>
        <v>0</v>
      </c>
      <c r="I6" s="43">
        <v>0</v>
      </c>
      <c r="J6" s="44">
        <f>$D6*$C$4*I6</f>
        <v>0</v>
      </c>
      <c r="K6" s="44">
        <v>0</v>
      </c>
      <c r="M6" s="7">
        <v>1</v>
      </c>
      <c r="N6">
        <f>$D6*$C$4*M6</f>
        <v>5</v>
      </c>
      <c r="O6">
        <v>5</v>
      </c>
      <c r="Q6" s="7">
        <f>M6</f>
        <v>1</v>
      </c>
      <c r="R6">
        <f>$D6*$C$4*Q6</f>
        <v>5</v>
      </c>
      <c r="U6" s="7">
        <f>Q6</f>
        <v>1</v>
      </c>
      <c r="V6">
        <f>$D6*$C$4*U6</f>
        <v>5</v>
      </c>
      <c r="Y6" s="7">
        <f>U6</f>
        <v>1</v>
      </c>
      <c r="Z6">
        <f>$D6*$C$4*Y6</f>
        <v>5</v>
      </c>
      <c r="AC6" s="7">
        <f>Y6</f>
        <v>1</v>
      </c>
      <c r="AD6">
        <f>$D6*$C$4*AC6</f>
        <v>5</v>
      </c>
      <c r="AG6" s="7">
        <f>AC6</f>
        <v>1</v>
      </c>
      <c r="AH6">
        <f>$D6*$C$4*AG6</f>
        <v>5</v>
      </c>
      <c r="AK6" s="7">
        <f>AG6</f>
        <v>1</v>
      </c>
      <c r="AL6">
        <f>$D6*$C$4*AK6</f>
        <v>5</v>
      </c>
    </row>
    <row r="7" spans="1:118" x14ac:dyDescent="0.2">
      <c r="B7" s="3" t="s">
        <v>11</v>
      </c>
      <c r="C7">
        <v>5</v>
      </c>
      <c r="D7" s="2">
        <f>IF(C5=0,0,C7/C4)</f>
        <v>0.25</v>
      </c>
      <c r="F7" s="32">
        <v>0</v>
      </c>
      <c r="G7" s="30">
        <f>F7*$C7</f>
        <v>0</v>
      </c>
      <c r="I7" s="43">
        <f>F7</f>
        <v>0</v>
      </c>
      <c r="J7" s="44">
        <f>$D7*$C$4*I7</f>
        <v>0</v>
      </c>
      <c r="M7" s="7">
        <f>I7</f>
        <v>0</v>
      </c>
      <c r="N7">
        <f>$D7*$C$4*M7</f>
        <v>0</v>
      </c>
      <c r="Q7" s="7">
        <v>1</v>
      </c>
      <c r="R7">
        <f>$D7*$C$4*Q7</f>
        <v>5</v>
      </c>
      <c r="S7">
        <v>5</v>
      </c>
      <c r="U7" s="7">
        <v>1</v>
      </c>
      <c r="V7">
        <f>$D7*$C$4*U7</f>
        <v>5</v>
      </c>
      <c r="Y7" s="7">
        <v>1</v>
      </c>
      <c r="Z7">
        <f>$D7*$C$4*Y7</f>
        <v>5</v>
      </c>
      <c r="AC7" s="7">
        <f>Y7</f>
        <v>1</v>
      </c>
      <c r="AD7">
        <f>$D7*$C$4*AC7</f>
        <v>5</v>
      </c>
      <c r="AG7" s="7">
        <f>AC7</f>
        <v>1</v>
      </c>
      <c r="AH7">
        <f>$D7*$C$4*AG7</f>
        <v>5</v>
      </c>
      <c r="AK7" s="7">
        <f>AG7</f>
        <v>1</v>
      </c>
      <c r="AL7">
        <f>$D7*$C$4*AK7</f>
        <v>5</v>
      </c>
    </row>
    <row r="8" spans="1:118" x14ac:dyDescent="0.2">
      <c r="B8" s="3" t="s">
        <v>44</v>
      </c>
      <c r="C8">
        <v>5</v>
      </c>
      <c r="D8" s="2">
        <f>IF(C6=0,0,C8/C4)</f>
        <v>0.25</v>
      </c>
      <c r="F8" s="32">
        <v>0</v>
      </c>
      <c r="G8" s="30">
        <f>F8*$C8</f>
        <v>0</v>
      </c>
      <c r="I8" s="43">
        <f>F8</f>
        <v>0</v>
      </c>
      <c r="J8" s="44">
        <f>$D8*$C$4*I8</f>
        <v>0</v>
      </c>
      <c r="M8" s="7">
        <f>I8</f>
        <v>0</v>
      </c>
      <c r="N8">
        <f>$D8*$C$4*M8</f>
        <v>0</v>
      </c>
      <c r="Q8" s="7">
        <f>M8</f>
        <v>0</v>
      </c>
      <c r="R8">
        <f>$D8*$C$4*Q8</f>
        <v>0</v>
      </c>
      <c r="U8" s="7">
        <f>Q8</f>
        <v>0</v>
      </c>
      <c r="V8">
        <f>$D8*$C$4*U8</f>
        <v>0</v>
      </c>
      <c r="W8">
        <v>5</v>
      </c>
      <c r="Y8" s="7">
        <v>1</v>
      </c>
      <c r="Z8">
        <f>$D8*$C$4*Y8</f>
        <v>5</v>
      </c>
      <c r="AA8">
        <v>5</v>
      </c>
      <c r="AC8" s="7">
        <v>1</v>
      </c>
      <c r="AD8">
        <f>$D8*$C$4*AC8</f>
        <v>5</v>
      </c>
      <c r="AG8" s="7">
        <f>AC8</f>
        <v>1</v>
      </c>
      <c r="AH8">
        <f>$D8*$C$4*AG8</f>
        <v>5</v>
      </c>
      <c r="AK8" s="7">
        <f>AG8</f>
        <v>1</v>
      </c>
      <c r="AL8">
        <f>$D8*$C$4*AK8</f>
        <v>5</v>
      </c>
    </row>
    <row r="9" spans="1:118" x14ac:dyDescent="0.2">
      <c r="B9" s="3"/>
      <c r="D9" s="2"/>
      <c r="F9" s="32"/>
      <c r="I9" s="43"/>
      <c r="M9" s="7"/>
      <c r="Q9" s="7"/>
      <c r="U9" s="7"/>
      <c r="Y9" s="7"/>
      <c r="AC9" s="7"/>
      <c r="AG9" s="7"/>
      <c r="AK9" s="7"/>
    </row>
    <row r="10" spans="1:118" x14ac:dyDescent="0.2">
      <c r="A10" s="21" t="s">
        <v>46</v>
      </c>
      <c r="B10" s="1" t="s">
        <v>45</v>
      </c>
      <c r="C10">
        <v>0</v>
      </c>
      <c r="D10" s="2">
        <f>SUM(D11)</f>
        <v>0</v>
      </c>
      <c r="F10" s="32">
        <v>0</v>
      </c>
      <c r="G10" s="30">
        <f>F10*$C10</f>
        <v>0</v>
      </c>
      <c r="I10" s="43">
        <v>0</v>
      </c>
      <c r="J10" s="44">
        <f>$D10*$C$10*I10</f>
        <v>0</v>
      </c>
      <c r="M10" s="7">
        <f>I10</f>
        <v>0</v>
      </c>
      <c r="N10">
        <f>$D10*$C$10*M10</f>
        <v>0</v>
      </c>
      <c r="Q10" s="7">
        <f>M10</f>
        <v>0</v>
      </c>
      <c r="R10">
        <f>$D10*$C$10*Q10</f>
        <v>0</v>
      </c>
      <c r="U10" s="7">
        <f>Q10</f>
        <v>0</v>
      </c>
      <c r="V10">
        <f>$D10*$C$10*U10</f>
        <v>0</v>
      </c>
      <c r="Y10" s="7">
        <v>1</v>
      </c>
      <c r="Z10">
        <f>$D10*$C$10*Y10</f>
        <v>0</v>
      </c>
      <c r="AA10">
        <v>0</v>
      </c>
      <c r="AC10" s="7">
        <f>Y10</f>
        <v>1</v>
      </c>
      <c r="AD10">
        <f>$D10*$C$10*AC10</f>
        <v>0</v>
      </c>
      <c r="AG10" s="7">
        <f>AC10</f>
        <v>1</v>
      </c>
      <c r="AH10">
        <f>$D10*$C$10*AG10</f>
        <v>0</v>
      </c>
      <c r="AK10" s="7">
        <f>AG10</f>
        <v>1</v>
      </c>
      <c r="AL10">
        <f>$D10*$C$10*AK10</f>
        <v>0</v>
      </c>
    </row>
    <row r="11" spans="1:118" x14ac:dyDescent="0.2">
      <c r="B11" s="3"/>
      <c r="D11" s="2"/>
      <c r="F11" s="32"/>
      <c r="I11" s="43"/>
      <c r="M11" s="7"/>
      <c r="Q11" s="7"/>
      <c r="U11" s="7"/>
      <c r="Y11" s="7"/>
      <c r="AC11" s="7"/>
      <c r="AG11" s="7"/>
      <c r="AK11" s="7"/>
    </row>
    <row r="12" spans="1:118" x14ac:dyDescent="0.2">
      <c r="A12" t="s">
        <v>57</v>
      </c>
      <c r="B12" s="1" t="s">
        <v>2</v>
      </c>
      <c r="C12">
        <f>SUM(C13:C15)</f>
        <v>15</v>
      </c>
      <c r="D12" s="2">
        <f>SUM(D13:D15)</f>
        <v>1</v>
      </c>
      <c r="F12" s="32"/>
      <c r="I12" s="43"/>
      <c r="M12" s="7"/>
      <c r="Q12" s="7"/>
      <c r="U12" s="7"/>
      <c r="Y12" s="7"/>
      <c r="AC12" s="7"/>
      <c r="AG12" s="7"/>
      <c r="AK12" s="7"/>
    </row>
    <row r="13" spans="1:118" x14ac:dyDescent="0.2">
      <c r="B13" s="3" t="s">
        <v>33</v>
      </c>
      <c r="C13">
        <v>5</v>
      </c>
      <c r="D13" s="2">
        <f>IF(C12=0,0,C13/C12)</f>
        <v>0.33333333333333331</v>
      </c>
      <c r="F13" s="32">
        <v>0</v>
      </c>
      <c r="G13" s="30">
        <f>F13*$C13</f>
        <v>0</v>
      </c>
      <c r="I13" s="43">
        <f>F13</f>
        <v>0</v>
      </c>
      <c r="J13" s="44">
        <f>$D13*$C$12*I13</f>
        <v>0</v>
      </c>
      <c r="M13" s="7">
        <f>I13</f>
        <v>0</v>
      </c>
      <c r="N13">
        <f>$D13*$C$12*M13</f>
        <v>0</v>
      </c>
      <c r="Q13" s="7">
        <f>M13</f>
        <v>0</v>
      </c>
      <c r="R13">
        <f>$D13*$C$12*Q13</f>
        <v>0</v>
      </c>
      <c r="U13" s="7">
        <f>Q13</f>
        <v>0</v>
      </c>
      <c r="V13">
        <f>$D13*$C$12*U13</f>
        <v>0</v>
      </c>
      <c r="Y13" s="7">
        <f>U13</f>
        <v>0</v>
      </c>
      <c r="Z13">
        <f>$D13*$C$12*Y13</f>
        <v>0</v>
      </c>
      <c r="AA13">
        <v>5</v>
      </c>
      <c r="AC13" s="7">
        <v>1</v>
      </c>
      <c r="AD13">
        <f>$D13*$C$12*AC13</f>
        <v>5</v>
      </c>
      <c r="AE13">
        <v>5</v>
      </c>
      <c r="AG13" s="7">
        <f>AC13</f>
        <v>1</v>
      </c>
      <c r="AH13">
        <f>$D13*$C$12*AG13</f>
        <v>5</v>
      </c>
      <c r="AK13" s="7">
        <f>AG13</f>
        <v>1</v>
      </c>
      <c r="AL13">
        <f>$D13*$C$12*AK13</f>
        <v>5</v>
      </c>
    </row>
    <row r="14" spans="1:118" x14ac:dyDescent="0.2">
      <c r="B14" s="3" t="s">
        <v>15</v>
      </c>
      <c r="C14">
        <v>5</v>
      </c>
      <c r="D14" s="2">
        <f>IF(C12=0,0,C14/C12)</f>
        <v>0.33333333333333331</v>
      </c>
      <c r="F14" s="32">
        <v>0</v>
      </c>
      <c r="G14" s="30">
        <f>F14*$C14</f>
        <v>0</v>
      </c>
      <c r="I14" s="43">
        <f>F14</f>
        <v>0</v>
      </c>
      <c r="J14" s="44">
        <f>$D14*$C$12*I14</f>
        <v>0</v>
      </c>
      <c r="M14" s="7">
        <f>I14</f>
        <v>0</v>
      </c>
      <c r="N14">
        <f>$D14*$C$12*M14</f>
        <v>0</v>
      </c>
      <c r="Q14" s="7">
        <f>M14</f>
        <v>0</v>
      </c>
      <c r="R14">
        <f>$D14*$C$12*Q14</f>
        <v>0</v>
      </c>
      <c r="U14" s="7">
        <f>Q14</f>
        <v>0</v>
      </c>
      <c r="V14">
        <f>$D14*$C$12*U14</f>
        <v>0</v>
      </c>
      <c r="Y14" s="7">
        <f>U14</f>
        <v>0</v>
      </c>
      <c r="Z14">
        <f>$D14*$C$12*Y14</f>
        <v>0</v>
      </c>
      <c r="AC14" s="7">
        <f>Y14</f>
        <v>0</v>
      </c>
      <c r="AD14">
        <f>$D14*$C$12*AC14</f>
        <v>0</v>
      </c>
      <c r="AG14" s="7">
        <v>1</v>
      </c>
      <c r="AH14">
        <f>$D14*$C$12*AG14</f>
        <v>5</v>
      </c>
      <c r="AI14">
        <v>5</v>
      </c>
      <c r="AK14" s="7">
        <f>AG14</f>
        <v>1</v>
      </c>
      <c r="AL14">
        <f>$D14*$C$12*AK14</f>
        <v>5</v>
      </c>
    </row>
    <row r="15" spans="1:118" x14ac:dyDescent="0.2">
      <c r="B15" s="3" t="s">
        <v>16</v>
      </c>
      <c r="C15">
        <v>5</v>
      </c>
      <c r="D15" s="2">
        <f>IF(C12=0,0,C15/C12)</f>
        <v>0.33333333333333331</v>
      </c>
      <c r="F15" s="32">
        <v>0</v>
      </c>
      <c r="G15" s="30">
        <f>F15*$C15</f>
        <v>0</v>
      </c>
      <c r="I15" s="43">
        <f>F15</f>
        <v>0</v>
      </c>
      <c r="J15" s="44">
        <f>$D15*$C$12*I15</f>
        <v>0</v>
      </c>
      <c r="M15" s="7">
        <f>I15</f>
        <v>0</v>
      </c>
      <c r="N15">
        <f>$D15*$C$12*M15</f>
        <v>0</v>
      </c>
      <c r="Q15" s="7">
        <f>M15</f>
        <v>0</v>
      </c>
      <c r="R15">
        <f>$D15*$C$12*Q15</f>
        <v>0</v>
      </c>
      <c r="U15" s="7">
        <f>Q15</f>
        <v>0</v>
      </c>
      <c r="V15">
        <f>$D15*$C$12*U15</f>
        <v>0</v>
      </c>
      <c r="Y15" s="7">
        <f>U15</f>
        <v>0</v>
      </c>
      <c r="Z15">
        <f>$D15*$C$12*Y15</f>
        <v>0</v>
      </c>
      <c r="AC15" s="7">
        <f>Y15</f>
        <v>0</v>
      </c>
      <c r="AD15">
        <f>$D15*$C$12*AC15</f>
        <v>0</v>
      </c>
      <c r="AG15" s="7">
        <f>AC15</f>
        <v>0</v>
      </c>
      <c r="AH15">
        <f>$D15*$C$12*AG15</f>
        <v>0</v>
      </c>
      <c r="AK15" s="7">
        <v>1</v>
      </c>
      <c r="AL15">
        <f>$D15*$C$12*AK15</f>
        <v>5</v>
      </c>
      <c r="AM15">
        <v>5</v>
      </c>
    </row>
    <row r="16" spans="1:118" ht="12" customHeight="1" x14ac:dyDescent="0.2">
      <c r="B16" s="3"/>
      <c r="D16" s="2"/>
      <c r="F16" s="32"/>
      <c r="I16" s="43"/>
      <c r="M16" s="7"/>
      <c r="Q16" s="7"/>
      <c r="U16" s="7"/>
      <c r="Y16" s="7"/>
      <c r="AC16" s="7"/>
      <c r="AG16" s="7"/>
      <c r="AK16" s="7"/>
    </row>
    <row r="17" spans="1:39" x14ac:dyDescent="0.2">
      <c r="A17" t="s">
        <v>57</v>
      </c>
      <c r="B17" s="1" t="s">
        <v>10</v>
      </c>
      <c r="C17">
        <f>SUM(C18:C19)</f>
        <v>10</v>
      </c>
      <c r="D17" s="2">
        <f>SUM(D18:D19)</f>
        <v>1</v>
      </c>
      <c r="F17" s="32"/>
      <c r="I17" s="43"/>
      <c r="M17" s="7"/>
      <c r="Q17" s="7"/>
      <c r="U17" s="7"/>
      <c r="Y17" s="7"/>
      <c r="AC17" s="7"/>
      <c r="AG17" s="7"/>
      <c r="AK17" s="7"/>
    </row>
    <row r="18" spans="1:39" x14ac:dyDescent="0.2">
      <c r="B18" s="3" t="s">
        <v>35</v>
      </c>
      <c r="C18">
        <v>5</v>
      </c>
      <c r="D18" s="2">
        <f>IF(C17=0,0,C18/C17)</f>
        <v>0.5</v>
      </c>
      <c r="F18" s="32">
        <v>0</v>
      </c>
      <c r="I18" s="43">
        <f>F18</f>
        <v>0</v>
      </c>
      <c r="J18" s="44">
        <f>$D18*$C$17*I18</f>
        <v>0</v>
      </c>
      <c r="M18" s="7">
        <f>I18</f>
        <v>0</v>
      </c>
      <c r="N18">
        <f>$D18*$C$17*M18</f>
        <v>0</v>
      </c>
      <c r="Q18" s="7">
        <f>M18</f>
        <v>0</v>
      </c>
      <c r="R18">
        <f>$D18*$C$17*Q18</f>
        <v>0</v>
      </c>
      <c r="U18" s="7">
        <f>Q18</f>
        <v>0</v>
      </c>
      <c r="V18">
        <f>$D18*$C$17*U18</f>
        <v>0</v>
      </c>
      <c r="Y18" s="7">
        <f>U18</f>
        <v>0</v>
      </c>
      <c r="Z18">
        <f>$D18*$C$17*Y18</f>
        <v>0</v>
      </c>
      <c r="AC18" s="7">
        <f>Y18</f>
        <v>0</v>
      </c>
      <c r="AD18">
        <f>$D18*$C$17*AC18</f>
        <v>0</v>
      </c>
      <c r="AG18" s="7">
        <f>AC18</f>
        <v>0</v>
      </c>
      <c r="AH18">
        <f>$D18*$C$17*AG18</f>
        <v>0</v>
      </c>
      <c r="AK18" s="7">
        <f>AG18</f>
        <v>0</v>
      </c>
      <c r="AL18">
        <f>$D18*$C$17*AK18</f>
        <v>0</v>
      </c>
    </row>
    <row r="19" spans="1:39" x14ac:dyDescent="0.2">
      <c r="B19" s="3" t="s">
        <v>31</v>
      </c>
      <c r="C19">
        <v>5</v>
      </c>
      <c r="D19" s="2">
        <f>IF(C17=0,0,C19/C17)</f>
        <v>0.5</v>
      </c>
      <c r="F19" s="32">
        <v>0</v>
      </c>
      <c r="G19" s="30">
        <f>F19*$C19</f>
        <v>0</v>
      </c>
      <c r="I19" s="43">
        <f>F19</f>
        <v>0</v>
      </c>
      <c r="J19" s="44">
        <f>$D19*$C$17*I19</f>
        <v>0</v>
      </c>
      <c r="M19" s="7">
        <f>I19</f>
        <v>0</v>
      </c>
      <c r="N19">
        <f>$D19*$C$17*M19</f>
        <v>0</v>
      </c>
      <c r="Q19" s="7">
        <f>M19</f>
        <v>0</v>
      </c>
      <c r="R19">
        <f>$D19*$C$17*Q19</f>
        <v>0</v>
      </c>
      <c r="U19" s="7">
        <f>Q19</f>
        <v>0</v>
      </c>
      <c r="V19">
        <f>$D19*$C$17*U19</f>
        <v>0</v>
      </c>
      <c r="Y19" s="7">
        <f>U19</f>
        <v>0</v>
      </c>
      <c r="Z19">
        <f>$D19*$C$17*Y19</f>
        <v>0</v>
      </c>
      <c r="AC19" s="7">
        <f>Y19</f>
        <v>0</v>
      </c>
      <c r="AD19">
        <f>$D19*$C$17*AC19</f>
        <v>0</v>
      </c>
      <c r="AG19" s="7">
        <f>AC19</f>
        <v>0</v>
      </c>
      <c r="AH19">
        <f>$D19*$C$17*AG19</f>
        <v>0</v>
      </c>
      <c r="AK19" s="7">
        <f>AG19</f>
        <v>0</v>
      </c>
      <c r="AL19">
        <f>$D19*$C$17*AK19</f>
        <v>0</v>
      </c>
    </row>
    <row r="20" spans="1:39" x14ac:dyDescent="0.2">
      <c r="B20" s="3"/>
      <c r="D20" s="2"/>
      <c r="F20" s="32"/>
      <c r="I20" s="43"/>
      <c r="M20" s="7"/>
      <c r="Q20" s="7"/>
      <c r="U20" s="7"/>
      <c r="Y20" s="7"/>
      <c r="AC20" s="7"/>
      <c r="AG20" s="7"/>
      <c r="AK20" s="7"/>
    </row>
    <row r="21" spans="1:39" ht="12" customHeight="1" x14ac:dyDescent="0.2">
      <c r="A21" t="s">
        <v>36</v>
      </c>
      <c r="B21" s="8" t="s">
        <v>13</v>
      </c>
      <c r="C21">
        <f>SUM(C22:C26)</f>
        <v>15</v>
      </c>
      <c r="D21" s="2">
        <f>SUM(D22:D26)</f>
        <v>1</v>
      </c>
      <c r="F21" s="32"/>
      <c r="I21" s="43"/>
      <c r="M21" s="7"/>
      <c r="Q21" s="7"/>
      <c r="U21" s="7"/>
      <c r="Y21" s="7"/>
      <c r="AC21" s="7"/>
      <c r="AG21" s="7"/>
      <c r="AK21" s="7"/>
    </row>
    <row r="22" spans="1:39" x14ac:dyDescent="0.2">
      <c r="B22" s="3" t="s">
        <v>1</v>
      </c>
      <c r="C22">
        <v>3</v>
      </c>
      <c r="D22" s="2">
        <f>IF(C21=0,0,C22/C21)</f>
        <v>0.2</v>
      </c>
      <c r="F22" s="32">
        <v>0</v>
      </c>
      <c r="G22" s="30">
        <f>F22*$C22</f>
        <v>0</v>
      </c>
      <c r="I22" s="43">
        <f>F22</f>
        <v>0</v>
      </c>
      <c r="J22" s="44">
        <f>$D22*$C$21*I22</f>
        <v>0</v>
      </c>
      <c r="M22" s="7">
        <f>I22</f>
        <v>0</v>
      </c>
      <c r="N22">
        <f>$D22*$C$21*M22</f>
        <v>0</v>
      </c>
      <c r="Q22" s="7">
        <f>M22</f>
        <v>0</v>
      </c>
      <c r="R22">
        <f>$D22*$C$21*Q22</f>
        <v>0</v>
      </c>
      <c r="U22" s="7">
        <f>Q22</f>
        <v>0</v>
      </c>
      <c r="V22">
        <f>$D22*$C$21*U22</f>
        <v>0</v>
      </c>
      <c r="Y22" s="7">
        <f>U22</f>
        <v>0</v>
      </c>
      <c r="Z22">
        <f>$D22*$C$21*Y22</f>
        <v>0</v>
      </c>
      <c r="AA22">
        <v>5</v>
      </c>
      <c r="AC22" s="7">
        <v>1</v>
      </c>
      <c r="AD22">
        <f>$D22*$C$21*AC22</f>
        <v>3</v>
      </c>
      <c r="AE22">
        <v>5</v>
      </c>
      <c r="AG22" s="7">
        <v>1</v>
      </c>
      <c r="AH22">
        <f>$D22*$C$21*AG22</f>
        <v>3</v>
      </c>
      <c r="AK22" s="7">
        <f>AG22</f>
        <v>1</v>
      </c>
      <c r="AL22">
        <f>$D22*$C$21*AK22</f>
        <v>3</v>
      </c>
    </row>
    <row r="23" spans="1:39" x14ac:dyDescent="0.2">
      <c r="B23" s="3" t="s">
        <v>2</v>
      </c>
      <c r="C23">
        <v>3</v>
      </c>
      <c r="D23" s="2">
        <f>IF(C21=0,0,C23/C21)</f>
        <v>0.2</v>
      </c>
      <c r="F23" s="32">
        <v>0</v>
      </c>
      <c r="G23" s="30">
        <f>F23*$C23</f>
        <v>0</v>
      </c>
      <c r="I23" s="43">
        <f>F23</f>
        <v>0</v>
      </c>
      <c r="J23" s="44">
        <f>$D23*$C$21*I23</f>
        <v>0</v>
      </c>
      <c r="M23" s="7">
        <f>I23</f>
        <v>0</v>
      </c>
      <c r="N23">
        <f>$D23*$C$21*M23</f>
        <v>0</v>
      </c>
      <c r="Q23" s="7">
        <f>M23</f>
        <v>0</v>
      </c>
      <c r="R23">
        <f>$D23*$C$21*Q23</f>
        <v>0</v>
      </c>
      <c r="U23" s="7">
        <f>Q23</f>
        <v>0</v>
      </c>
      <c r="V23">
        <f>$D23*$C$21*U23</f>
        <v>0</v>
      </c>
      <c r="Y23" s="7">
        <f>U23</f>
        <v>0</v>
      </c>
      <c r="Z23">
        <f>$D23*$C$21*Y23</f>
        <v>0</v>
      </c>
      <c r="AC23" s="7">
        <f>Y23</f>
        <v>0</v>
      </c>
      <c r="AD23">
        <f>$D23*$C$21*AC23</f>
        <v>0</v>
      </c>
      <c r="AG23" s="7">
        <v>1</v>
      </c>
      <c r="AH23">
        <f>$D23*$C$21*AG23</f>
        <v>3</v>
      </c>
      <c r="AI23">
        <v>5</v>
      </c>
      <c r="AK23" s="7">
        <v>1</v>
      </c>
      <c r="AL23">
        <f>$D23*$C$21*AK23</f>
        <v>3</v>
      </c>
    </row>
    <row r="24" spans="1:39" x14ac:dyDescent="0.2">
      <c r="B24" s="3" t="s">
        <v>34</v>
      </c>
      <c r="C24">
        <v>3</v>
      </c>
      <c r="D24" s="2">
        <f>IF(C21=0,0,C24/C21)</f>
        <v>0.2</v>
      </c>
      <c r="F24" s="32">
        <v>0</v>
      </c>
      <c r="G24" s="30">
        <f>F24*$C24</f>
        <v>0</v>
      </c>
      <c r="I24" s="43">
        <f>F24</f>
        <v>0</v>
      </c>
      <c r="J24" s="44">
        <f>$D24*$C$21*I24</f>
        <v>0</v>
      </c>
      <c r="M24" s="7">
        <f>I24</f>
        <v>0</v>
      </c>
      <c r="N24">
        <f>$D24*$C$21*M24</f>
        <v>0</v>
      </c>
      <c r="Q24" s="7">
        <f>M24</f>
        <v>0</v>
      </c>
      <c r="R24">
        <f>$D24*$C$21*Q24</f>
        <v>0</v>
      </c>
      <c r="U24" s="7">
        <f>Q24</f>
        <v>0</v>
      </c>
      <c r="V24">
        <f>$D24*$C$21*U24</f>
        <v>0</v>
      </c>
      <c r="Y24" s="7">
        <f>U24</f>
        <v>0</v>
      </c>
      <c r="Z24">
        <f>$D24*$C$21*Y24</f>
        <v>0</v>
      </c>
      <c r="AC24" s="7">
        <f>Y24</f>
        <v>0</v>
      </c>
      <c r="AD24">
        <f>$D24*$C$21*AC24</f>
        <v>0</v>
      </c>
      <c r="AG24" s="7">
        <f>AC24</f>
        <v>0</v>
      </c>
      <c r="AH24">
        <f>$D24*$C$21*AG24</f>
        <v>0</v>
      </c>
      <c r="AK24" s="7">
        <v>1</v>
      </c>
      <c r="AL24">
        <f>$D24*$C$21*AK24</f>
        <v>3</v>
      </c>
      <c r="AM24">
        <v>5</v>
      </c>
    </row>
    <row r="25" spans="1:39" x14ac:dyDescent="0.2">
      <c r="B25" s="3" t="s">
        <v>35</v>
      </c>
      <c r="C25">
        <v>3</v>
      </c>
      <c r="D25" s="2">
        <f>IF(C21=0,0,C25/C21)</f>
        <v>0.2</v>
      </c>
      <c r="F25" s="32">
        <v>0</v>
      </c>
      <c r="G25" s="30">
        <f>F25*$C25</f>
        <v>0</v>
      </c>
      <c r="I25" s="43">
        <f>F25</f>
        <v>0</v>
      </c>
      <c r="J25" s="44">
        <f>$D25*$C$21*I25</f>
        <v>0</v>
      </c>
      <c r="M25" s="7">
        <f>I25</f>
        <v>0</v>
      </c>
      <c r="N25">
        <f>$D25*$C$21*M25</f>
        <v>0</v>
      </c>
      <c r="Q25" s="7">
        <f>M25</f>
        <v>0</v>
      </c>
      <c r="R25">
        <f>$D25*$C$21*Q25</f>
        <v>0</v>
      </c>
      <c r="U25" s="7">
        <f>Q25</f>
        <v>0</v>
      </c>
      <c r="V25">
        <f>$D25*$C$21*U25</f>
        <v>0</v>
      </c>
      <c r="Y25" s="7">
        <f>U25</f>
        <v>0</v>
      </c>
      <c r="Z25">
        <f>$D25*$C$21*Y25</f>
        <v>0</v>
      </c>
      <c r="AC25" s="7">
        <f>Y25</f>
        <v>0</v>
      </c>
      <c r="AD25">
        <f>$D25*$C$21*AC25</f>
        <v>0</v>
      </c>
      <c r="AG25" s="7">
        <f>AC25</f>
        <v>0</v>
      </c>
      <c r="AH25">
        <f>$D25*$C$21*AG25</f>
        <v>0</v>
      </c>
      <c r="AK25" s="7">
        <f>AG25</f>
        <v>0</v>
      </c>
      <c r="AL25">
        <f>$D25*$C$21*AK25</f>
        <v>0</v>
      </c>
    </row>
    <row r="26" spans="1:39" x14ac:dyDescent="0.2">
      <c r="B26" s="3" t="s">
        <v>3</v>
      </c>
      <c r="C26">
        <v>3</v>
      </c>
      <c r="D26" s="2">
        <f>IF(C21=0,0,C26/C21)</f>
        <v>0.2</v>
      </c>
      <c r="F26" s="32">
        <v>0</v>
      </c>
      <c r="G26" s="30">
        <f>F26*$C26</f>
        <v>0</v>
      </c>
      <c r="I26" s="43">
        <f>F26</f>
        <v>0</v>
      </c>
      <c r="J26" s="44">
        <f>$D26*$C$21*I26</f>
        <v>0</v>
      </c>
      <c r="M26" s="7">
        <f>I26</f>
        <v>0</v>
      </c>
      <c r="N26">
        <f>$D26*$C$21*M26</f>
        <v>0</v>
      </c>
      <c r="Q26" s="7">
        <f>M26</f>
        <v>0</v>
      </c>
      <c r="R26">
        <f>$D26*$C$21*Q26</f>
        <v>0</v>
      </c>
      <c r="U26" s="7">
        <f>Q26</f>
        <v>0</v>
      </c>
      <c r="V26">
        <f>$D26*$C$21*U26</f>
        <v>0</v>
      </c>
      <c r="Y26" s="7">
        <f>U26</f>
        <v>0</v>
      </c>
      <c r="Z26">
        <f>$D26*$C$21*Y26</f>
        <v>0</v>
      </c>
      <c r="AC26" s="7">
        <f>Y26</f>
        <v>0</v>
      </c>
      <c r="AD26">
        <f>$D26*$C$21*AC26</f>
        <v>0</v>
      </c>
      <c r="AG26" s="7">
        <f>AC26</f>
        <v>0</v>
      </c>
      <c r="AH26">
        <f>$D26*$C$21*AG26</f>
        <v>0</v>
      </c>
      <c r="AK26" s="7">
        <f>AG26</f>
        <v>0</v>
      </c>
      <c r="AL26">
        <f>$D26*$C$21*AK26</f>
        <v>0</v>
      </c>
    </row>
    <row r="27" spans="1:39" x14ac:dyDescent="0.2">
      <c r="B27" s="3"/>
      <c r="D27" s="2"/>
      <c r="F27" s="32"/>
      <c r="I27" s="43"/>
      <c r="M27" s="7"/>
      <c r="Q27" s="7"/>
      <c r="U27" s="7"/>
      <c r="Y27" s="7"/>
      <c r="AC27" s="7"/>
      <c r="AG27" s="7"/>
      <c r="AK27" s="7"/>
    </row>
    <row r="28" spans="1:39" ht="12" customHeight="1" x14ac:dyDescent="0.2">
      <c r="A28" t="s">
        <v>36</v>
      </c>
      <c r="B28" s="8" t="s">
        <v>12</v>
      </c>
      <c r="C28">
        <f>SUM(C29:C33)</f>
        <v>15</v>
      </c>
      <c r="D28" s="2">
        <f>SUM(D29:D33)</f>
        <v>1</v>
      </c>
      <c r="F28" s="32"/>
      <c r="I28" s="43"/>
      <c r="M28" s="7"/>
      <c r="Q28" s="7"/>
      <c r="U28" s="7"/>
      <c r="Y28" s="7"/>
      <c r="AC28" s="7"/>
      <c r="AG28" s="7"/>
      <c r="AK28" s="7"/>
    </row>
    <row r="29" spans="1:39" x14ac:dyDescent="0.2">
      <c r="B29" s="3" t="s">
        <v>1</v>
      </c>
      <c r="C29">
        <v>3</v>
      </c>
      <c r="D29" s="2">
        <f>IF(C28=0,0,C29/C28)</f>
        <v>0.2</v>
      </c>
      <c r="F29" s="32">
        <v>0</v>
      </c>
      <c r="G29" s="30">
        <f>F29*$C29</f>
        <v>0</v>
      </c>
      <c r="I29" s="43">
        <f>F29</f>
        <v>0</v>
      </c>
      <c r="J29" s="44">
        <f>$D29*$C$28*I29</f>
        <v>0</v>
      </c>
      <c r="M29" s="7">
        <f>I29</f>
        <v>0</v>
      </c>
      <c r="N29">
        <f>$D29*$C$28*M29</f>
        <v>0</v>
      </c>
      <c r="Q29" s="7">
        <f>M29</f>
        <v>0</v>
      </c>
      <c r="R29">
        <f>$D29*$C$28*Q29</f>
        <v>0</v>
      </c>
      <c r="U29" s="7">
        <f>Q29</f>
        <v>0</v>
      </c>
      <c r="V29">
        <f>$D29*$C$28*U29</f>
        <v>0</v>
      </c>
      <c r="Y29" s="7">
        <f>U29</f>
        <v>0</v>
      </c>
      <c r="Z29">
        <f>$D29*$C$28*Y29</f>
        <v>0</v>
      </c>
      <c r="AC29" s="7">
        <f>Y29</f>
        <v>0</v>
      </c>
      <c r="AD29">
        <f>$D29*$C$28*AC29</f>
        <v>0</v>
      </c>
      <c r="AG29" s="7">
        <f>AC29</f>
        <v>0</v>
      </c>
      <c r="AH29">
        <f>$D29*$C$28*AG29</f>
        <v>0</v>
      </c>
      <c r="AK29" s="7">
        <f>AG29</f>
        <v>0</v>
      </c>
      <c r="AL29">
        <f>$D29*$C$28*AK29</f>
        <v>0</v>
      </c>
    </row>
    <row r="30" spans="1:39" x14ac:dyDescent="0.2">
      <c r="B30" s="3" t="s">
        <v>2</v>
      </c>
      <c r="C30">
        <v>3</v>
      </c>
      <c r="D30" s="2">
        <f>IF(C28=0,0,C30/C28)</f>
        <v>0.2</v>
      </c>
      <c r="F30" s="32">
        <v>0</v>
      </c>
      <c r="G30" s="30">
        <f>F30*$C30</f>
        <v>0</v>
      </c>
      <c r="I30" s="43">
        <f>F30</f>
        <v>0</v>
      </c>
      <c r="J30" s="44">
        <f>$D30*$C$28*I30</f>
        <v>0</v>
      </c>
      <c r="M30" s="7">
        <f>I30</f>
        <v>0</v>
      </c>
      <c r="N30">
        <f>$D30*$C$28*M30</f>
        <v>0</v>
      </c>
      <c r="Q30" s="7">
        <f>M30</f>
        <v>0</v>
      </c>
      <c r="R30">
        <f>$D30*$C$28*Q30</f>
        <v>0</v>
      </c>
      <c r="U30" s="7">
        <f>Q30</f>
        <v>0</v>
      </c>
      <c r="V30">
        <f>$D30*$C$28*U30</f>
        <v>0</v>
      </c>
      <c r="Y30" s="7">
        <f>U30</f>
        <v>0</v>
      </c>
      <c r="Z30">
        <f>$D30*$C$28*Y30</f>
        <v>0</v>
      </c>
      <c r="AC30" s="7">
        <f>Y30</f>
        <v>0</v>
      </c>
      <c r="AD30">
        <f>$D30*$C$28*AC30</f>
        <v>0</v>
      </c>
      <c r="AG30" s="7">
        <f>AC30</f>
        <v>0</v>
      </c>
      <c r="AH30">
        <f>$D30*$C$28*AG30</f>
        <v>0</v>
      </c>
      <c r="AK30" s="7">
        <f>AG30</f>
        <v>0</v>
      </c>
      <c r="AL30">
        <f>$D30*$C$28*AK30</f>
        <v>0</v>
      </c>
    </row>
    <row r="31" spans="1:39" x14ac:dyDescent="0.2">
      <c r="B31" s="3" t="s">
        <v>34</v>
      </c>
      <c r="C31">
        <v>3</v>
      </c>
      <c r="D31" s="2">
        <f>IF(C28=0,0,C31/C28)</f>
        <v>0.2</v>
      </c>
      <c r="F31" s="32">
        <v>0</v>
      </c>
      <c r="G31" s="30">
        <f>F31*$C31</f>
        <v>0</v>
      </c>
      <c r="I31" s="43">
        <f>F31</f>
        <v>0</v>
      </c>
      <c r="J31" s="44">
        <f>$D31*$C$28*I31</f>
        <v>0</v>
      </c>
      <c r="M31" s="7">
        <f>I31</f>
        <v>0</v>
      </c>
      <c r="N31">
        <f>$D31*$C$28*M31</f>
        <v>0</v>
      </c>
      <c r="Q31" s="7">
        <f>M31</f>
        <v>0</v>
      </c>
      <c r="R31">
        <f>$D31*$C$28*Q31</f>
        <v>0</v>
      </c>
      <c r="U31" s="7">
        <f>Q31</f>
        <v>0</v>
      </c>
      <c r="V31">
        <f>$D31*$C$28*U31</f>
        <v>0</v>
      </c>
      <c r="Y31" s="7">
        <f>U31</f>
        <v>0</v>
      </c>
      <c r="Z31">
        <f>$D31*$C$28*Y31</f>
        <v>0</v>
      </c>
      <c r="AC31" s="7">
        <f>Y31</f>
        <v>0</v>
      </c>
      <c r="AD31">
        <f>$D31*$C$28*AC31</f>
        <v>0</v>
      </c>
      <c r="AG31" s="7">
        <f>AC31</f>
        <v>0</v>
      </c>
      <c r="AH31">
        <f>$D31*$C$28*AG31</f>
        <v>0</v>
      </c>
      <c r="AK31" s="7">
        <f>AG31</f>
        <v>0</v>
      </c>
      <c r="AL31">
        <f>$D31*$C$28*AK31</f>
        <v>0</v>
      </c>
    </row>
    <row r="32" spans="1:39" x14ac:dyDescent="0.2">
      <c r="B32" s="3" t="s">
        <v>35</v>
      </c>
      <c r="C32">
        <v>3</v>
      </c>
      <c r="D32" s="2">
        <f>IF(C28=0,0,C32/C28)</f>
        <v>0.2</v>
      </c>
      <c r="F32" s="32">
        <v>0</v>
      </c>
      <c r="G32" s="30">
        <f>F32*$C32</f>
        <v>0</v>
      </c>
      <c r="I32" s="43">
        <f>F32</f>
        <v>0</v>
      </c>
      <c r="J32" s="44">
        <f>$D32*$C$28*I32</f>
        <v>0</v>
      </c>
      <c r="M32" s="7">
        <f>I32</f>
        <v>0</v>
      </c>
      <c r="N32">
        <f>$D32*$C$28*M32</f>
        <v>0</v>
      </c>
      <c r="Q32" s="7">
        <f>M32</f>
        <v>0</v>
      </c>
      <c r="R32">
        <f>$D32*$C$28*Q32</f>
        <v>0</v>
      </c>
      <c r="U32" s="7">
        <f>Q32</f>
        <v>0</v>
      </c>
      <c r="V32">
        <f>$D32*$C$28*U32</f>
        <v>0</v>
      </c>
      <c r="Y32" s="7">
        <f>U32</f>
        <v>0</v>
      </c>
      <c r="Z32">
        <f>$D32*$C$28*Y32</f>
        <v>0</v>
      </c>
      <c r="AC32" s="7">
        <f>Y32</f>
        <v>0</v>
      </c>
      <c r="AD32">
        <f>$D32*$C$28*AC32</f>
        <v>0</v>
      </c>
      <c r="AG32" s="7">
        <f>AC32</f>
        <v>0</v>
      </c>
      <c r="AH32">
        <f>$D32*$C$28*AG32</f>
        <v>0</v>
      </c>
      <c r="AK32" s="7">
        <f>AG32</f>
        <v>0</v>
      </c>
      <c r="AL32">
        <f>$D32*$C$28*AK32</f>
        <v>0</v>
      </c>
    </row>
    <row r="33" spans="1:38" x14ac:dyDescent="0.2">
      <c r="B33" s="3" t="s">
        <v>3</v>
      </c>
      <c r="C33">
        <v>3</v>
      </c>
      <c r="D33" s="2">
        <f>IF(C28=0,0,C33/C28)</f>
        <v>0.2</v>
      </c>
      <c r="F33" s="32">
        <v>0</v>
      </c>
      <c r="G33" s="30">
        <f>F33*$C33</f>
        <v>0</v>
      </c>
      <c r="I33" s="43">
        <f>F33</f>
        <v>0</v>
      </c>
      <c r="J33" s="44">
        <f>$D33*$C$28*I33</f>
        <v>0</v>
      </c>
      <c r="M33" s="7">
        <f>I33</f>
        <v>0</v>
      </c>
      <c r="N33">
        <f>$D33*$C$28*M33</f>
        <v>0</v>
      </c>
      <c r="Q33" s="7">
        <f>M33</f>
        <v>0</v>
      </c>
      <c r="R33">
        <f>$D33*$C$28*Q33</f>
        <v>0</v>
      </c>
      <c r="U33" s="7">
        <f>Q33</f>
        <v>0</v>
      </c>
      <c r="V33">
        <f>$D33*$C$28*U33</f>
        <v>0</v>
      </c>
      <c r="Y33" s="7">
        <f>U33</f>
        <v>0</v>
      </c>
      <c r="Z33">
        <f>$D33*$C$28*Y33</f>
        <v>0</v>
      </c>
      <c r="AC33" s="7">
        <f>Y33</f>
        <v>0</v>
      </c>
      <c r="AD33">
        <f>$D33*$C$28*AC33</f>
        <v>0</v>
      </c>
      <c r="AG33" s="7">
        <f>AC33</f>
        <v>0</v>
      </c>
      <c r="AH33">
        <f>$D33*$C$28*AG33</f>
        <v>0</v>
      </c>
      <c r="AK33" s="7">
        <f>AG33</f>
        <v>0</v>
      </c>
      <c r="AL33">
        <f>$D33*$C$28*AK33</f>
        <v>0</v>
      </c>
    </row>
    <row r="34" spans="1:38" x14ac:dyDescent="0.2">
      <c r="B34" s="3"/>
      <c r="D34" s="2"/>
      <c r="F34" s="32"/>
      <c r="I34" s="43"/>
      <c r="M34" s="7"/>
      <c r="Q34" s="7"/>
      <c r="U34" s="7"/>
      <c r="Y34" s="7"/>
      <c r="AC34" s="7"/>
      <c r="AG34" s="7"/>
      <c r="AK34" s="7"/>
    </row>
    <row r="35" spans="1:38" ht="12" customHeight="1" x14ac:dyDescent="0.2">
      <c r="A35" t="s">
        <v>36</v>
      </c>
      <c r="B35" s="8" t="s">
        <v>14</v>
      </c>
      <c r="C35">
        <f>SUM(C36:C40)</f>
        <v>15</v>
      </c>
      <c r="D35" s="2">
        <f>SUM(D36:D40)</f>
        <v>1</v>
      </c>
      <c r="F35" s="32"/>
      <c r="I35" s="43"/>
      <c r="M35" s="7"/>
      <c r="Q35" s="7"/>
      <c r="U35" s="7"/>
      <c r="Y35" s="7"/>
      <c r="AC35" s="7"/>
      <c r="AG35" s="7"/>
      <c r="AK35" s="7"/>
    </row>
    <row r="36" spans="1:38" x14ac:dyDescent="0.2">
      <c r="B36" s="3" t="s">
        <v>1</v>
      </c>
      <c r="C36">
        <v>3</v>
      </c>
      <c r="D36" s="2">
        <f>IF(C35=0,0,C36/C35)</f>
        <v>0.2</v>
      </c>
      <c r="F36" s="32">
        <v>0</v>
      </c>
      <c r="G36" s="30">
        <f>F36*$C36</f>
        <v>0</v>
      </c>
      <c r="I36" s="43">
        <f>F36</f>
        <v>0</v>
      </c>
      <c r="J36" s="44">
        <f>$D36*$C$35*I36</f>
        <v>0</v>
      </c>
      <c r="M36" s="7">
        <f>I36</f>
        <v>0</v>
      </c>
      <c r="N36">
        <f>$D36*$C$35*M36</f>
        <v>0</v>
      </c>
      <c r="Q36" s="7">
        <f>M36</f>
        <v>0</v>
      </c>
      <c r="R36">
        <f>$D36*$C$35*Q36</f>
        <v>0</v>
      </c>
      <c r="U36" s="7">
        <f>Q36</f>
        <v>0</v>
      </c>
      <c r="V36">
        <f>$D36*$C$35*U36</f>
        <v>0</v>
      </c>
      <c r="Y36" s="7">
        <f>U36</f>
        <v>0</v>
      </c>
      <c r="Z36">
        <f>$D36*$C$35*Y36</f>
        <v>0</v>
      </c>
      <c r="AC36" s="7">
        <f>Y36</f>
        <v>0</v>
      </c>
      <c r="AD36">
        <f>$D36*$C$35*AC36</f>
        <v>0</v>
      </c>
      <c r="AG36" s="7">
        <f>AC36</f>
        <v>0</v>
      </c>
      <c r="AH36">
        <f>$D36*$C$35*AG36</f>
        <v>0</v>
      </c>
      <c r="AK36" s="7">
        <f>AG36</f>
        <v>0</v>
      </c>
      <c r="AL36">
        <f>$D36*$C$35*AK36</f>
        <v>0</v>
      </c>
    </row>
    <row r="37" spans="1:38" x14ac:dyDescent="0.2">
      <c r="B37" s="3" t="s">
        <v>2</v>
      </c>
      <c r="C37">
        <v>3</v>
      </c>
      <c r="D37" s="2">
        <f>IF(C35=0,0,C37/C35)</f>
        <v>0.2</v>
      </c>
      <c r="F37" s="32">
        <v>0</v>
      </c>
      <c r="G37" s="30">
        <f>F37*$C37</f>
        <v>0</v>
      </c>
      <c r="I37" s="43">
        <f>F37</f>
        <v>0</v>
      </c>
      <c r="J37" s="44">
        <f>$D37*$C$35*I37</f>
        <v>0</v>
      </c>
      <c r="M37" s="7">
        <f>I37</f>
        <v>0</v>
      </c>
      <c r="N37">
        <f>$D37*$C$35*M37</f>
        <v>0</v>
      </c>
      <c r="Q37" s="7">
        <f>M37</f>
        <v>0</v>
      </c>
      <c r="R37">
        <f>$D37*$C$35*Q37</f>
        <v>0</v>
      </c>
      <c r="U37" s="7">
        <f>Q37</f>
        <v>0</v>
      </c>
      <c r="V37">
        <f>$D37*$C$35*U37</f>
        <v>0</v>
      </c>
      <c r="Y37" s="7">
        <f>U37</f>
        <v>0</v>
      </c>
      <c r="Z37">
        <f>$D37*$C$35*Y37</f>
        <v>0</v>
      </c>
      <c r="AC37" s="7">
        <f>Y37</f>
        <v>0</v>
      </c>
      <c r="AD37">
        <f>$D37*$C$35*AC37</f>
        <v>0</v>
      </c>
      <c r="AG37" s="7">
        <f>AC37</f>
        <v>0</v>
      </c>
      <c r="AH37">
        <f>$D37*$C$35*AG37</f>
        <v>0</v>
      </c>
      <c r="AK37" s="7">
        <f>AG37</f>
        <v>0</v>
      </c>
      <c r="AL37">
        <f>$D37*$C$35*AK37</f>
        <v>0</v>
      </c>
    </row>
    <row r="38" spans="1:38" x14ac:dyDescent="0.2">
      <c r="B38" s="3" t="s">
        <v>34</v>
      </c>
      <c r="C38">
        <v>3</v>
      </c>
      <c r="D38" s="2">
        <f>IF(C35=0,0,C38/C35)</f>
        <v>0.2</v>
      </c>
      <c r="F38" s="32">
        <v>0</v>
      </c>
      <c r="G38" s="30">
        <f>F38*$C38</f>
        <v>0</v>
      </c>
      <c r="I38" s="43">
        <f>F38</f>
        <v>0</v>
      </c>
      <c r="J38" s="44">
        <f>$D38*$C$35*I38</f>
        <v>0</v>
      </c>
      <c r="M38" s="7">
        <f>I38</f>
        <v>0</v>
      </c>
      <c r="N38">
        <f>$D38*$C$35*M38</f>
        <v>0</v>
      </c>
      <c r="Q38" s="7">
        <f>M38</f>
        <v>0</v>
      </c>
      <c r="R38">
        <f>$D38*$C$35*Q38</f>
        <v>0</v>
      </c>
      <c r="U38" s="7">
        <f>Q38</f>
        <v>0</v>
      </c>
      <c r="V38">
        <f>$D38*$C$35*U38</f>
        <v>0</v>
      </c>
      <c r="Y38" s="7">
        <f>U38</f>
        <v>0</v>
      </c>
      <c r="Z38">
        <f>$D38*$C$35*Y38</f>
        <v>0</v>
      </c>
      <c r="AC38" s="7">
        <f>Y38</f>
        <v>0</v>
      </c>
      <c r="AD38">
        <f>$D38*$C$35*AC38</f>
        <v>0</v>
      </c>
      <c r="AG38" s="7">
        <f>AC38</f>
        <v>0</v>
      </c>
      <c r="AH38">
        <f>$D38*$C$35*AG38</f>
        <v>0</v>
      </c>
      <c r="AK38" s="7">
        <f>AG38</f>
        <v>0</v>
      </c>
      <c r="AL38">
        <f>$D38*$C$35*AK38</f>
        <v>0</v>
      </c>
    </row>
    <row r="39" spans="1:38" x14ac:dyDescent="0.2">
      <c r="B39" s="3" t="s">
        <v>35</v>
      </c>
      <c r="C39">
        <v>3</v>
      </c>
      <c r="D39" s="2">
        <f>IF(C35=0,0,C39/C35)</f>
        <v>0.2</v>
      </c>
      <c r="F39" s="32">
        <v>0</v>
      </c>
      <c r="G39" s="30">
        <f>F39*$C39</f>
        <v>0</v>
      </c>
      <c r="I39" s="43">
        <f>F39</f>
        <v>0</v>
      </c>
      <c r="J39" s="44">
        <f>$D39*$C$35*I39</f>
        <v>0</v>
      </c>
      <c r="M39" s="7">
        <f>I39</f>
        <v>0</v>
      </c>
      <c r="N39">
        <f>$D39*$C$35*M39</f>
        <v>0</v>
      </c>
      <c r="Q39" s="7">
        <f>M39</f>
        <v>0</v>
      </c>
      <c r="R39">
        <f>$D39*$C$35*Q39</f>
        <v>0</v>
      </c>
      <c r="U39" s="7">
        <f>Q39</f>
        <v>0</v>
      </c>
      <c r="V39">
        <f>$D39*$C$35*U39</f>
        <v>0</v>
      </c>
      <c r="Y39" s="7">
        <f>U39</f>
        <v>0</v>
      </c>
      <c r="Z39">
        <f>$D39*$C$35*Y39</f>
        <v>0</v>
      </c>
      <c r="AC39" s="7">
        <f>Y39</f>
        <v>0</v>
      </c>
      <c r="AD39">
        <f>$D39*$C$35*AC39</f>
        <v>0</v>
      </c>
      <c r="AG39" s="7">
        <f>AC39</f>
        <v>0</v>
      </c>
      <c r="AH39">
        <f>$D39*$C$35*AG39</f>
        <v>0</v>
      </c>
      <c r="AK39" s="7">
        <f>AG39</f>
        <v>0</v>
      </c>
      <c r="AL39">
        <f>$D39*$C$35*AK39</f>
        <v>0</v>
      </c>
    </row>
    <row r="40" spans="1:38" x14ac:dyDescent="0.2">
      <c r="B40" s="3" t="s">
        <v>3</v>
      </c>
      <c r="C40">
        <v>3</v>
      </c>
      <c r="D40" s="2">
        <f>IF(C35=0,0,C40/C35)</f>
        <v>0.2</v>
      </c>
      <c r="F40" s="32">
        <v>0</v>
      </c>
      <c r="G40" s="30">
        <f>F40*$C40</f>
        <v>0</v>
      </c>
      <c r="I40" s="43">
        <f>F40</f>
        <v>0</v>
      </c>
      <c r="J40" s="44">
        <f>$D40*$C$35*I40</f>
        <v>0</v>
      </c>
      <c r="M40" s="7">
        <f>I40</f>
        <v>0</v>
      </c>
      <c r="N40">
        <f>$D40*$C$35*M40</f>
        <v>0</v>
      </c>
      <c r="Q40" s="7">
        <f>M40</f>
        <v>0</v>
      </c>
      <c r="R40">
        <f>$D40*$C$35*Q40</f>
        <v>0</v>
      </c>
      <c r="U40" s="7">
        <f>Q40</f>
        <v>0</v>
      </c>
      <c r="V40">
        <f>$D40*$C$35*U40</f>
        <v>0</v>
      </c>
      <c r="Y40" s="7">
        <f>U40</f>
        <v>0</v>
      </c>
      <c r="Z40">
        <f>$D40*$C$35*Y40</f>
        <v>0</v>
      </c>
      <c r="AC40" s="7">
        <f>Y40</f>
        <v>0</v>
      </c>
      <c r="AD40">
        <f>$D40*$C$35*AC40</f>
        <v>0</v>
      </c>
      <c r="AG40" s="7">
        <f>AC40</f>
        <v>0</v>
      </c>
      <c r="AH40">
        <f>$D40*$C$35*AG40</f>
        <v>0</v>
      </c>
      <c r="AK40" s="7">
        <f>AG40</f>
        <v>0</v>
      </c>
      <c r="AL40">
        <f>$D40*$C$35*AK40</f>
        <v>0</v>
      </c>
    </row>
    <row r="41" spans="1:38" x14ac:dyDescent="0.2">
      <c r="B41" s="3"/>
      <c r="D41" s="2"/>
      <c r="F41" s="32"/>
      <c r="I41" s="43"/>
      <c r="M41" s="7"/>
      <c r="Q41" s="7"/>
      <c r="U41" s="7"/>
      <c r="Y41" s="7"/>
      <c r="AC41" s="7"/>
      <c r="AG41" s="7"/>
      <c r="AK41" s="7"/>
    </row>
    <row r="42" spans="1:38" ht="12" customHeight="1" x14ac:dyDescent="0.2">
      <c r="A42" t="s">
        <v>36</v>
      </c>
      <c r="B42" s="8" t="s">
        <v>25</v>
      </c>
      <c r="C42">
        <f>SUM(C43:C47)</f>
        <v>15</v>
      </c>
      <c r="D42" s="2">
        <f>SUM(D43:D47)</f>
        <v>1</v>
      </c>
      <c r="F42" s="32"/>
      <c r="I42" s="43"/>
      <c r="M42" s="7"/>
      <c r="Q42" s="7"/>
      <c r="U42" s="7"/>
      <c r="Y42" s="7"/>
      <c r="AC42" s="7"/>
      <c r="AG42" s="7"/>
      <c r="AK42" s="7"/>
    </row>
    <row r="43" spans="1:38" x14ac:dyDescent="0.2">
      <c r="B43" s="3" t="s">
        <v>1</v>
      </c>
      <c r="C43">
        <v>3</v>
      </c>
      <c r="D43" s="2">
        <f>IF(C42=0,0,C43/C42)</f>
        <v>0.2</v>
      </c>
      <c r="F43" s="32">
        <v>0</v>
      </c>
      <c r="G43" s="30">
        <f>F43*$C43</f>
        <v>0</v>
      </c>
      <c r="I43" s="43">
        <f>F43</f>
        <v>0</v>
      </c>
      <c r="J43" s="44">
        <f>$D43*$C$42*I43</f>
        <v>0</v>
      </c>
      <c r="M43" s="7">
        <f>I43</f>
        <v>0</v>
      </c>
      <c r="N43">
        <f>$D43*$C$42*M43</f>
        <v>0</v>
      </c>
      <c r="Q43" s="7">
        <f>M43</f>
        <v>0</v>
      </c>
      <c r="R43">
        <f>$D43*$C$42*Q43</f>
        <v>0</v>
      </c>
      <c r="U43" s="7">
        <f>Q43</f>
        <v>0</v>
      </c>
      <c r="V43">
        <f>$D43*$C$42*U43</f>
        <v>0</v>
      </c>
      <c r="Y43" s="7">
        <f>U43</f>
        <v>0</v>
      </c>
      <c r="Z43">
        <f>$D43*$C$42*Y43</f>
        <v>0</v>
      </c>
      <c r="AC43" s="7">
        <f>Y43</f>
        <v>0</v>
      </c>
      <c r="AD43">
        <f>$D43*$C$42*AC43</f>
        <v>0</v>
      </c>
      <c r="AG43" s="7">
        <f>AC43</f>
        <v>0</v>
      </c>
      <c r="AH43">
        <f>$D43*$C$42*AG43</f>
        <v>0</v>
      </c>
      <c r="AK43" s="7">
        <f>AG43</f>
        <v>0</v>
      </c>
      <c r="AL43">
        <f>$D43*$C$42*AK43</f>
        <v>0</v>
      </c>
    </row>
    <row r="44" spans="1:38" x14ac:dyDescent="0.2">
      <c r="B44" s="3" t="s">
        <v>2</v>
      </c>
      <c r="C44">
        <v>3</v>
      </c>
      <c r="D44" s="2">
        <f>IF(C42=0,0,C44/C42)</f>
        <v>0.2</v>
      </c>
      <c r="F44" s="32">
        <v>0</v>
      </c>
      <c r="G44" s="30">
        <f>F44*$C44</f>
        <v>0</v>
      </c>
      <c r="I44" s="43">
        <f>F44</f>
        <v>0</v>
      </c>
      <c r="J44" s="44">
        <f>$D44*$C$42*I44</f>
        <v>0</v>
      </c>
      <c r="M44" s="7">
        <f>I44</f>
        <v>0</v>
      </c>
      <c r="N44">
        <f>$D44*$C$42*M44</f>
        <v>0</v>
      </c>
      <c r="Q44" s="7">
        <f>M44</f>
        <v>0</v>
      </c>
      <c r="R44">
        <f>$D44*$C$42*Q44</f>
        <v>0</v>
      </c>
      <c r="U44" s="7">
        <f>Q44</f>
        <v>0</v>
      </c>
      <c r="V44">
        <f>$D44*$C$42*U44</f>
        <v>0</v>
      </c>
      <c r="Y44" s="7">
        <f>U44</f>
        <v>0</v>
      </c>
      <c r="Z44">
        <f>$D44*$C$42*Y44</f>
        <v>0</v>
      </c>
      <c r="AC44" s="7">
        <f>Y44</f>
        <v>0</v>
      </c>
      <c r="AD44">
        <f>$D44*$C$42*AC44</f>
        <v>0</v>
      </c>
      <c r="AG44" s="7">
        <f>AC44</f>
        <v>0</v>
      </c>
      <c r="AH44">
        <f>$D44*$C$42*AG44</f>
        <v>0</v>
      </c>
      <c r="AK44" s="7">
        <f>AG44</f>
        <v>0</v>
      </c>
      <c r="AL44">
        <f>$D44*$C$42*AK44</f>
        <v>0</v>
      </c>
    </row>
    <row r="45" spans="1:38" x14ac:dyDescent="0.2">
      <c r="B45" s="3" t="s">
        <v>34</v>
      </c>
      <c r="C45">
        <v>3</v>
      </c>
      <c r="D45" s="2">
        <f>IF(C42=0,0,C45/C42)</f>
        <v>0.2</v>
      </c>
      <c r="F45" s="32">
        <v>0</v>
      </c>
      <c r="G45" s="30">
        <f>F45*$C45</f>
        <v>0</v>
      </c>
      <c r="I45" s="43">
        <f>F45</f>
        <v>0</v>
      </c>
      <c r="J45" s="44">
        <f>$D45*$C$42*I45</f>
        <v>0</v>
      </c>
      <c r="M45" s="7">
        <f>I45</f>
        <v>0</v>
      </c>
      <c r="N45">
        <f>$D45*$C$42*M45</f>
        <v>0</v>
      </c>
      <c r="Q45" s="7">
        <f>M45</f>
        <v>0</v>
      </c>
      <c r="R45">
        <f>$D45*$C$42*Q45</f>
        <v>0</v>
      </c>
      <c r="U45" s="7">
        <f>Q45</f>
        <v>0</v>
      </c>
      <c r="V45">
        <f>$D45*$C$42*U45</f>
        <v>0</v>
      </c>
      <c r="Y45" s="7">
        <f>U45</f>
        <v>0</v>
      </c>
      <c r="Z45">
        <f>$D45*$C$42*Y45</f>
        <v>0</v>
      </c>
      <c r="AC45" s="7">
        <f>Y45</f>
        <v>0</v>
      </c>
      <c r="AD45">
        <f>$D45*$C$42*AC45</f>
        <v>0</v>
      </c>
      <c r="AG45" s="7">
        <f>AC45</f>
        <v>0</v>
      </c>
      <c r="AH45">
        <f>$D45*$C$42*AG45</f>
        <v>0</v>
      </c>
      <c r="AK45" s="7">
        <f>AG45</f>
        <v>0</v>
      </c>
      <c r="AL45">
        <f>$D45*$C$42*AK45</f>
        <v>0</v>
      </c>
    </row>
    <row r="46" spans="1:38" x14ac:dyDescent="0.2">
      <c r="B46" s="3" t="s">
        <v>35</v>
      </c>
      <c r="C46">
        <v>3</v>
      </c>
      <c r="D46" s="2">
        <f>IF(C42=0,0,C46/C42)</f>
        <v>0.2</v>
      </c>
      <c r="F46" s="32">
        <v>0</v>
      </c>
      <c r="G46" s="30">
        <f>F46*$C46</f>
        <v>0</v>
      </c>
      <c r="I46" s="43">
        <f>F46</f>
        <v>0</v>
      </c>
      <c r="J46" s="44">
        <f>$D46*$C$42*I46</f>
        <v>0</v>
      </c>
      <c r="M46" s="7">
        <f>I46</f>
        <v>0</v>
      </c>
      <c r="N46">
        <f>$D46*$C$42*M46</f>
        <v>0</v>
      </c>
      <c r="Q46" s="7">
        <f>M46</f>
        <v>0</v>
      </c>
      <c r="R46">
        <f>$D46*$C$42*Q46</f>
        <v>0</v>
      </c>
      <c r="U46" s="7">
        <f>Q46</f>
        <v>0</v>
      </c>
      <c r="V46">
        <f>$D46*$C$42*U46</f>
        <v>0</v>
      </c>
      <c r="Y46" s="7">
        <f>U46</f>
        <v>0</v>
      </c>
      <c r="Z46">
        <f>$D46*$C$42*Y46</f>
        <v>0</v>
      </c>
      <c r="AC46" s="7">
        <f>Y46</f>
        <v>0</v>
      </c>
      <c r="AD46">
        <f>$D46*$C$42*AC46</f>
        <v>0</v>
      </c>
      <c r="AG46" s="7">
        <f>AC46</f>
        <v>0</v>
      </c>
      <c r="AH46">
        <f>$D46*$C$42*AG46</f>
        <v>0</v>
      </c>
      <c r="AK46" s="7">
        <f>AG46</f>
        <v>0</v>
      </c>
      <c r="AL46">
        <f>$D46*$C$42*AK46</f>
        <v>0</v>
      </c>
    </row>
    <row r="47" spans="1:38" x14ac:dyDescent="0.2">
      <c r="B47" s="3" t="s">
        <v>3</v>
      </c>
      <c r="C47">
        <v>3</v>
      </c>
      <c r="D47" s="2">
        <f>IF(C42=0,0,C47/C42)</f>
        <v>0.2</v>
      </c>
      <c r="F47" s="32">
        <v>0</v>
      </c>
      <c r="G47" s="30">
        <f>F47*$C47</f>
        <v>0</v>
      </c>
      <c r="I47" s="43">
        <f>F47</f>
        <v>0</v>
      </c>
      <c r="J47" s="44">
        <f>$D47*$C$42*I47</f>
        <v>0</v>
      </c>
      <c r="M47" s="7">
        <f>I47</f>
        <v>0</v>
      </c>
      <c r="N47">
        <f>$D47*$C$42*M47</f>
        <v>0</v>
      </c>
      <c r="Q47" s="7">
        <f>M47</f>
        <v>0</v>
      </c>
      <c r="R47">
        <f>$D47*$C$42*Q47</f>
        <v>0</v>
      </c>
      <c r="U47" s="7">
        <f>Q47</f>
        <v>0</v>
      </c>
      <c r="V47">
        <f>$D47*$C$42*U47</f>
        <v>0</v>
      </c>
      <c r="Y47" s="7">
        <f>U47</f>
        <v>0</v>
      </c>
      <c r="Z47">
        <f>$D47*$C$42*Y47</f>
        <v>0</v>
      </c>
      <c r="AC47" s="7">
        <f>Y47</f>
        <v>0</v>
      </c>
      <c r="AD47">
        <f>$D47*$C$42*AC47</f>
        <v>0</v>
      </c>
      <c r="AG47" s="7">
        <f>AC47</f>
        <v>0</v>
      </c>
      <c r="AH47">
        <f>$D47*$C$42*AG47</f>
        <v>0</v>
      </c>
      <c r="AK47" s="7">
        <f>AG47</f>
        <v>0</v>
      </c>
      <c r="AL47">
        <f>$D47*$C$42*AK47</f>
        <v>0</v>
      </c>
    </row>
    <row r="48" spans="1:38" x14ac:dyDescent="0.2">
      <c r="B48" s="3"/>
      <c r="D48" s="2"/>
      <c r="F48" s="32"/>
      <c r="I48" s="43"/>
      <c r="M48" s="7"/>
      <c r="Q48" s="7"/>
      <c r="U48" s="7"/>
      <c r="Y48" s="7"/>
      <c r="AC48" s="7"/>
      <c r="AG48" s="7"/>
      <c r="AK48" s="7"/>
    </row>
    <row r="49" spans="1:38" ht="12.75" customHeight="1" x14ac:dyDescent="0.2">
      <c r="A49" t="s">
        <v>36</v>
      </c>
      <c r="B49" s="8" t="s">
        <v>26</v>
      </c>
      <c r="C49">
        <f>SUM(C50:C54)</f>
        <v>15</v>
      </c>
      <c r="D49" s="2">
        <f>SUM(D50:D54)</f>
        <v>1</v>
      </c>
      <c r="F49" s="32"/>
      <c r="I49" s="43"/>
      <c r="M49" s="7"/>
      <c r="Q49" s="7"/>
      <c r="U49" s="7"/>
      <c r="Y49" s="7"/>
      <c r="AC49" s="7"/>
      <c r="AG49" s="7"/>
      <c r="AK49" s="7"/>
    </row>
    <row r="50" spans="1:38" x14ac:dyDescent="0.2">
      <c r="B50" s="3" t="s">
        <v>1</v>
      </c>
      <c r="C50">
        <v>3</v>
      </c>
      <c r="D50" s="2">
        <f>IF(C49=0,0,C50/C49)</f>
        <v>0.2</v>
      </c>
      <c r="F50" s="32">
        <v>0</v>
      </c>
      <c r="G50" s="30">
        <f>F50*$C50</f>
        <v>0</v>
      </c>
      <c r="I50" s="43">
        <f>F50</f>
        <v>0</v>
      </c>
      <c r="J50" s="44">
        <f>$D50*$C$49*I50</f>
        <v>0</v>
      </c>
      <c r="M50" s="7">
        <f>I50</f>
        <v>0</v>
      </c>
      <c r="N50">
        <f>$D50*$C$49*M50</f>
        <v>0</v>
      </c>
      <c r="Q50" s="7">
        <f>M50</f>
        <v>0</v>
      </c>
      <c r="R50">
        <f>$D50*$C$49*Q50</f>
        <v>0</v>
      </c>
      <c r="U50" s="7">
        <f>Q50</f>
        <v>0</v>
      </c>
      <c r="V50">
        <f>$D50*$C$49*U50</f>
        <v>0</v>
      </c>
      <c r="Y50" s="7">
        <f>U50</f>
        <v>0</v>
      </c>
      <c r="Z50">
        <f>$D50*$C$49*Y50</f>
        <v>0</v>
      </c>
      <c r="AB50" s="45"/>
      <c r="AC50" s="43">
        <f>Y50</f>
        <v>0</v>
      </c>
      <c r="AD50">
        <f>$D50*$C$49*AC50</f>
        <v>0</v>
      </c>
      <c r="AG50" s="7">
        <f>AC50</f>
        <v>0</v>
      </c>
      <c r="AH50">
        <f>$D50*$C$49*AG50</f>
        <v>0</v>
      </c>
      <c r="AK50" s="7">
        <f>AG50</f>
        <v>0</v>
      </c>
      <c r="AL50">
        <f>$D50*$C$49*AK50</f>
        <v>0</v>
      </c>
    </row>
    <row r="51" spans="1:38" x14ac:dyDescent="0.2">
      <c r="B51" s="3" t="s">
        <v>2</v>
      </c>
      <c r="C51">
        <v>3</v>
      </c>
      <c r="D51" s="2">
        <f>IF(C49=0,0,C51/C49)</f>
        <v>0.2</v>
      </c>
      <c r="F51" s="32">
        <v>0</v>
      </c>
      <c r="G51" s="30">
        <f>F51*$C51</f>
        <v>0</v>
      </c>
      <c r="I51" s="43">
        <f>F51</f>
        <v>0</v>
      </c>
      <c r="J51" s="44">
        <f>$D51*$C$49*I51</f>
        <v>0</v>
      </c>
      <c r="M51" s="7">
        <f>I51</f>
        <v>0</v>
      </c>
      <c r="N51">
        <f>$D51*$C$49*M51</f>
        <v>0</v>
      </c>
      <c r="Q51" s="7">
        <f>M51</f>
        <v>0</v>
      </c>
      <c r="R51">
        <f>$D51*$C$49*Q51</f>
        <v>0</v>
      </c>
      <c r="U51" s="7">
        <f>Q51</f>
        <v>0</v>
      </c>
      <c r="V51">
        <f>$D51*$C$49*U51</f>
        <v>0</v>
      </c>
      <c r="Y51" s="7">
        <f>U51</f>
        <v>0</v>
      </c>
      <c r="Z51">
        <f>$D51*$C$49*Y51</f>
        <v>0</v>
      </c>
      <c r="AC51" s="7">
        <f>Y51</f>
        <v>0</v>
      </c>
      <c r="AD51">
        <f>$D51*$C$49*AC51</f>
        <v>0</v>
      </c>
      <c r="AG51" s="7">
        <f>AC51</f>
        <v>0</v>
      </c>
      <c r="AH51">
        <f>$D51*$C$49*AG51</f>
        <v>0</v>
      </c>
      <c r="AK51" s="7">
        <f>AG51</f>
        <v>0</v>
      </c>
      <c r="AL51">
        <f>$D51*$C$49*AK51</f>
        <v>0</v>
      </c>
    </row>
    <row r="52" spans="1:38" x14ac:dyDescent="0.2">
      <c r="B52" s="3" t="s">
        <v>34</v>
      </c>
      <c r="C52">
        <v>3</v>
      </c>
      <c r="D52" s="2">
        <f>IF(C49=0,0,C52/C49)</f>
        <v>0.2</v>
      </c>
      <c r="F52" s="32">
        <v>0</v>
      </c>
      <c r="G52" s="30">
        <f>F52*$C52</f>
        <v>0</v>
      </c>
      <c r="I52" s="43">
        <f>F52</f>
        <v>0</v>
      </c>
      <c r="J52" s="44">
        <f>$D52*$C$49*I52</f>
        <v>0</v>
      </c>
      <c r="M52" s="7">
        <f>I52</f>
        <v>0</v>
      </c>
      <c r="N52">
        <f>$D52*$C$49*M52</f>
        <v>0</v>
      </c>
      <c r="Q52" s="7">
        <f>M52</f>
        <v>0</v>
      </c>
      <c r="R52">
        <f>$D52*$C$49*Q52</f>
        <v>0</v>
      </c>
      <c r="U52" s="7">
        <f>Q52</f>
        <v>0</v>
      </c>
      <c r="V52">
        <f>$D52*$C$49*U52</f>
        <v>0</v>
      </c>
      <c r="Y52" s="7">
        <f>U52</f>
        <v>0</v>
      </c>
      <c r="Z52">
        <f>$D52*$C$49*Y52</f>
        <v>0</v>
      </c>
      <c r="AC52" s="7">
        <f>Y52</f>
        <v>0</v>
      </c>
      <c r="AD52">
        <f>$D52*$C$49*AC52</f>
        <v>0</v>
      </c>
      <c r="AG52" s="7">
        <f>AC52</f>
        <v>0</v>
      </c>
      <c r="AH52">
        <f>$D52*$C$49*AG52</f>
        <v>0</v>
      </c>
      <c r="AK52" s="7">
        <f>AG52</f>
        <v>0</v>
      </c>
      <c r="AL52">
        <f>$D52*$C$49*AK52</f>
        <v>0</v>
      </c>
    </row>
    <row r="53" spans="1:38" x14ac:dyDescent="0.2">
      <c r="B53" s="3" t="s">
        <v>35</v>
      </c>
      <c r="C53">
        <v>3</v>
      </c>
      <c r="D53" s="2">
        <f>IF(C49=0,0,C53/C49)</f>
        <v>0.2</v>
      </c>
      <c r="F53" s="32">
        <v>0</v>
      </c>
      <c r="G53" s="30">
        <f>F53*$C53</f>
        <v>0</v>
      </c>
      <c r="I53" s="43">
        <f>F53</f>
        <v>0</v>
      </c>
      <c r="J53" s="44">
        <f>$D53*$C$49*I53</f>
        <v>0</v>
      </c>
      <c r="M53" s="7">
        <f>I53</f>
        <v>0</v>
      </c>
      <c r="N53">
        <f>$D53*$C$49*M53</f>
        <v>0</v>
      </c>
      <c r="Q53" s="7">
        <f>M53</f>
        <v>0</v>
      </c>
      <c r="R53">
        <f>$D53*$C$49*Q53</f>
        <v>0</v>
      </c>
      <c r="U53" s="7">
        <f>Q53</f>
        <v>0</v>
      </c>
      <c r="V53">
        <f>$D53*$C$49*U53</f>
        <v>0</v>
      </c>
      <c r="Y53" s="7">
        <f>U53</f>
        <v>0</v>
      </c>
      <c r="Z53">
        <f>$D53*$C$49*Y53</f>
        <v>0</v>
      </c>
      <c r="AC53" s="7">
        <f>Y53</f>
        <v>0</v>
      </c>
      <c r="AD53">
        <f>$D53*$C$49*AC53</f>
        <v>0</v>
      </c>
      <c r="AG53" s="7">
        <f>AC53</f>
        <v>0</v>
      </c>
      <c r="AH53">
        <f>$D53*$C$49*AG53</f>
        <v>0</v>
      </c>
      <c r="AK53" s="7">
        <f>AG53</f>
        <v>0</v>
      </c>
      <c r="AL53">
        <f>$D53*$C$49*AK53</f>
        <v>0</v>
      </c>
    </row>
    <row r="54" spans="1:38" x14ac:dyDescent="0.2">
      <c r="B54" s="3" t="s">
        <v>3</v>
      </c>
      <c r="C54">
        <v>3</v>
      </c>
      <c r="D54" s="2">
        <f>IF(C49=0,0,C54/C49)</f>
        <v>0.2</v>
      </c>
      <c r="F54" s="32">
        <v>0</v>
      </c>
      <c r="G54" s="30">
        <f>F54*$C54</f>
        <v>0</v>
      </c>
      <c r="I54" s="43">
        <f>F54</f>
        <v>0</v>
      </c>
      <c r="J54" s="44">
        <f>$D54*$C$49*I54</f>
        <v>0</v>
      </c>
      <c r="M54" s="7">
        <f>I54</f>
        <v>0</v>
      </c>
      <c r="N54">
        <f>$D54*$C$49*M54</f>
        <v>0</v>
      </c>
      <c r="Q54" s="7">
        <f>M54</f>
        <v>0</v>
      </c>
      <c r="R54">
        <f>$D54*$C$49*Q54</f>
        <v>0</v>
      </c>
      <c r="U54" s="7">
        <f>Q54</f>
        <v>0</v>
      </c>
      <c r="V54">
        <f>$D54*$C$49*U54</f>
        <v>0</v>
      </c>
      <c r="Y54" s="7">
        <f>U54</f>
        <v>0</v>
      </c>
      <c r="Z54">
        <f>$D54*$C$49*Y54</f>
        <v>0</v>
      </c>
      <c r="AC54" s="7">
        <f>Y54</f>
        <v>0</v>
      </c>
      <c r="AD54">
        <f>$D54*$C$49*AC54</f>
        <v>0</v>
      </c>
      <c r="AG54" s="7">
        <f>AC54</f>
        <v>0</v>
      </c>
      <c r="AH54">
        <f>$D54*$C$49*AG54</f>
        <v>0</v>
      </c>
      <c r="AK54" s="7">
        <f>AG54</f>
        <v>0</v>
      </c>
      <c r="AL54">
        <f>$D54*$C$49*AK54</f>
        <v>0</v>
      </c>
    </row>
    <row r="55" spans="1:38" x14ac:dyDescent="0.2">
      <c r="B55" s="3"/>
      <c r="D55" s="2"/>
      <c r="F55" s="32"/>
      <c r="I55" s="43"/>
      <c r="M55" s="7"/>
      <c r="Q55" s="7"/>
      <c r="U55" s="7"/>
      <c r="Y55" s="7"/>
      <c r="AC55" s="7"/>
      <c r="AG55" s="7"/>
      <c r="AK55" s="7"/>
    </row>
    <row r="56" spans="1:38" ht="12" customHeight="1" x14ac:dyDescent="0.2">
      <c r="A56" t="s">
        <v>36</v>
      </c>
      <c r="B56" s="8" t="s">
        <v>27</v>
      </c>
      <c r="C56">
        <f>SUM(C57:C61)</f>
        <v>15</v>
      </c>
      <c r="D56" s="2">
        <f>SUM(D57:D61)</f>
        <v>1</v>
      </c>
      <c r="F56" s="32"/>
      <c r="I56" s="43"/>
      <c r="M56" s="7"/>
      <c r="Q56" s="7"/>
      <c r="U56" s="7"/>
      <c r="Y56" s="7"/>
      <c r="AC56" s="7"/>
      <c r="AG56" s="7"/>
      <c r="AK56" s="7"/>
    </row>
    <row r="57" spans="1:38" x14ac:dyDescent="0.2">
      <c r="B57" s="3" t="s">
        <v>1</v>
      </c>
      <c r="C57">
        <v>3</v>
      </c>
      <c r="D57" s="2">
        <f>IF(C56=0,0,C57/C56)</f>
        <v>0.2</v>
      </c>
      <c r="F57" s="32">
        <v>0</v>
      </c>
      <c r="G57" s="30">
        <f>F57*$C57</f>
        <v>0</v>
      </c>
      <c r="I57" s="43">
        <f>F57</f>
        <v>0</v>
      </c>
      <c r="J57" s="44">
        <f>$D57*$C$56*I57</f>
        <v>0</v>
      </c>
      <c r="M57" s="7">
        <f>I57</f>
        <v>0</v>
      </c>
      <c r="N57">
        <f>$D57*$C$56*M57</f>
        <v>0</v>
      </c>
      <c r="Q57" s="7">
        <f>M57</f>
        <v>0</v>
      </c>
      <c r="R57">
        <f>$D57*$C$56*Q57</f>
        <v>0</v>
      </c>
      <c r="U57" s="7">
        <f>Q57</f>
        <v>0</v>
      </c>
      <c r="V57">
        <f>$D57*$C$56*U57</f>
        <v>0</v>
      </c>
      <c r="Y57" s="7">
        <f>U57</f>
        <v>0</v>
      </c>
      <c r="Z57">
        <f>$D57*$C$56*Y57</f>
        <v>0</v>
      </c>
      <c r="AC57" s="7">
        <f>Y57</f>
        <v>0</v>
      </c>
      <c r="AD57">
        <f>$D57*$C$56*AC57</f>
        <v>0</v>
      </c>
      <c r="AG57" s="7">
        <f>AC57</f>
        <v>0</v>
      </c>
      <c r="AH57">
        <f>$D57*$C$56*AG57</f>
        <v>0</v>
      </c>
      <c r="AK57" s="7">
        <f>AG57</f>
        <v>0</v>
      </c>
      <c r="AL57">
        <f>$D57*$C$56*AK57</f>
        <v>0</v>
      </c>
    </row>
    <row r="58" spans="1:38" x14ac:dyDescent="0.2">
      <c r="B58" s="3" t="s">
        <v>2</v>
      </c>
      <c r="C58">
        <v>3</v>
      </c>
      <c r="D58" s="2">
        <f>IF(C56=0,0,C58/C56)</f>
        <v>0.2</v>
      </c>
      <c r="F58" s="32">
        <v>0</v>
      </c>
      <c r="G58" s="30">
        <f>F58*$C58</f>
        <v>0</v>
      </c>
      <c r="I58" s="43">
        <f>F58</f>
        <v>0</v>
      </c>
      <c r="J58" s="44">
        <f>$D58*$C$56*I58</f>
        <v>0</v>
      </c>
      <c r="M58" s="7">
        <f>I58</f>
        <v>0</v>
      </c>
      <c r="N58">
        <f>$D58*$C$56*M58</f>
        <v>0</v>
      </c>
      <c r="Q58" s="7">
        <f>M58</f>
        <v>0</v>
      </c>
      <c r="R58">
        <f>$D58*$C$56*Q58</f>
        <v>0</v>
      </c>
      <c r="U58" s="7">
        <f>Q58</f>
        <v>0</v>
      </c>
      <c r="V58">
        <f>$D58*$C$56*U58</f>
        <v>0</v>
      </c>
      <c r="Y58" s="7">
        <f>U58</f>
        <v>0</v>
      </c>
      <c r="Z58">
        <f>$D58*$C$56*Y58</f>
        <v>0</v>
      </c>
      <c r="AC58" s="7">
        <f>Y58</f>
        <v>0</v>
      </c>
      <c r="AD58">
        <f>$D58*$C$56*AC58</f>
        <v>0</v>
      </c>
      <c r="AG58" s="7">
        <f>AC58</f>
        <v>0</v>
      </c>
      <c r="AH58">
        <f>$D58*$C$56*AG58</f>
        <v>0</v>
      </c>
      <c r="AK58" s="7">
        <f>AG58</f>
        <v>0</v>
      </c>
      <c r="AL58">
        <f>$D58*$C$56*AK58</f>
        <v>0</v>
      </c>
    </row>
    <row r="59" spans="1:38" x14ac:dyDescent="0.2">
      <c r="B59" s="3" t="s">
        <v>34</v>
      </c>
      <c r="C59">
        <v>3</v>
      </c>
      <c r="D59" s="2">
        <f>IF(C56=0,0,C59/C56)</f>
        <v>0.2</v>
      </c>
      <c r="F59" s="32">
        <v>0</v>
      </c>
      <c r="G59" s="30">
        <f>F59*$C59</f>
        <v>0</v>
      </c>
      <c r="I59" s="43">
        <f>F59</f>
        <v>0</v>
      </c>
      <c r="J59" s="44">
        <f>$D59*$C$56*I59</f>
        <v>0</v>
      </c>
      <c r="M59" s="7">
        <f>I59</f>
        <v>0</v>
      </c>
      <c r="N59">
        <f>$D59*$C$56*M59</f>
        <v>0</v>
      </c>
      <c r="Q59" s="7">
        <f>M59</f>
        <v>0</v>
      </c>
      <c r="R59">
        <f>$D59*$C$56*Q59</f>
        <v>0</v>
      </c>
      <c r="U59" s="7">
        <f>Q59</f>
        <v>0</v>
      </c>
      <c r="V59">
        <f>$D59*$C$56*U59</f>
        <v>0</v>
      </c>
      <c r="Y59" s="7">
        <f>U59</f>
        <v>0</v>
      </c>
      <c r="Z59">
        <f>$D59*$C$56*Y59</f>
        <v>0</v>
      </c>
      <c r="AC59" s="7">
        <f>Y59</f>
        <v>0</v>
      </c>
      <c r="AD59">
        <f>$D59*$C$56*AC59</f>
        <v>0</v>
      </c>
      <c r="AG59" s="7">
        <f>AC59</f>
        <v>0</v>
      </c>
      <c r="AH59">
        <f>$D59*$C$56*AG59</f>
        <v>0</v>
      </c>
      <c r="AK59" s="7">
        <f>AG59</f>
        <v>0</v>
      </c>
      <c r="AL59">
        <f>$D59*$C$56*AK59</f>
        <v>0</v>
      </c>
    </row>
    <row r="60" spans="1:38" x14ac:dyDescent="0.2">
      <c r="B60" s="3" t="s">
        <v>35</v>
      </c>
      <c r="C60">
        <v>3</v>
      </c>
      <c r="D60" s="2">
        <f>IF(C56=0,0,C60/C56)</f>
        <v>0.2</v>
      </c>
      <c r="F60" s="32">
        <v>0</v>
      </c>
      <c r="G60" s="30">
        <f>F60*$C60</f>
        <v>0</v>
      </c>
      <c r="I60" s="43">
        <f>F60</f>
        <v>0</v>
      </c>
      <c r="J60" s="44">
        <f>$D60*$C$56*I60</f>
        <v>0</v>
      </c>
      <c r="M60" s="7">
        <f>I60</f>
        <v>0</v>
      </c>
      <c r="N60">
        <f>$D60*$C$56*M60</f>
        <v>0</v>
      </c>
      <c r="Q60" s="7">
        <f>M60</f>
        <v>0</v>
      </c>
      <c r="R60">
        <f>$D60*$C$56*Q60</f>
        <v>0</v>
      </c>
      <c r="U60" s="7">
        <f>Q60</f>
        <v>0</v>
      </c>
      <c r="V60">
        <f>$D60*$C$56*U60</f>
        <v>0</v>
      </c>
      <c r="Y60" s="7">
        <f>U60</f>
        <v>0</v>
      </c>
      <c r="Z60">
        <f>$D60*$C$56*Y60</f>
        <v>0</v>
      </c>
      <c r="AC60" s="7">
        <f>Y60</f>
        <v>0</v>
      </c>
      <c r="AD60">
        <f>$D60*$C$56*AC60</f>
        <v>0</v>
      </c>
      <c r="AG60" s="7">
        <f>AC60</f>
        <v>0</v>
      </c>
      <c r="AH60">
        <f>$D60*$C$56*AG60</f>
        <v>0</v>
      </c>
      <c r="AK60" s="7">
        <f>AG60</f>
        <v>0</v>
      </c>
      <c r="AL60">
        <f>$D60*$C$56*AK60</f>
        <v>0</v>
      </c>
    </row>
    <row r="61" spans="1:38" x14ac:dyDescent="0.2">
      <c r="B61" s="3" t="s">
        <v>3</v>
      </c>
      <c r="C61">
        <v>3</v>
      </c>
      <c r="D61" s="2">
        <f>IF(C56=0,0,C61/C56)</f>
        <v>0.2</v>
      </c>
      <c r="F61" s="32">
        <v>0</v>
      </c>
      <c r="G61" s="30">
        <f>F61*$C61</f>
        <v>0</v>
      </c>
      <c r="I61" s="43">
        <f>F61</f>
        <v>0</v>
      </c>
      <c r="J61" s="44">
        <f>$D61*$C$56*I61</f>
        <v>0</v>
      </c>
      <c r="M61" s="7">
        <f>I61</f>
        <v>0</v>
      </c>
      <c r="N61">
        <f>$D61*$C$56*M61</f>
        <v>0</v>
      </c>
      <c r="Q61" s="7">
        <f>M61</f>
        <v>0</v>
      </c>
      <c r="R61">
        <f>$D61*$C$56*Q61</f>
        <v>0</v>
      </c>
      <c r="U61" s="7">
        <f>Q61</f>
        <v>0</v>
      </c>
      <c r="V61">
        <f>$D61*$C$56*U61</f>
        <v>0</v>
      </c>
      <c r="Y61" s="7">
        <f>U61</f>
        <v>0</v>
      </c>
      <c r="Z61">
        <f>$D61*$C$56*Y61</f>
        <v>0</v>
      </c>
      <c r="AC61" s="7">
        <f>Y61</f>
        <v>0</v>
      </c>
      <c r="AD61">
        <f>$D61*$C$56*AC61</f>
        <v>0</v>
      </c>
      <c r="AG61" s="7">
        <f>AC61</f>
        <v>0</v>
      </c>
      <c r="AH61">
        <f>$D61*$C$56*AG61</f>
        <v>0</v>
      </c>
      <c r="AK61" s="7">
        <f>AG61</f>
        <v>0</v>
      </c>
      <c r="AL61">
        <f>$D61*$C$56*AK61</f>
        <v>0</v>
      </c>
    </row>
    <row r="63" spans="1:38" ht="12" customHeight="1" x14ac:dyDescent="0.2">
      <c r="A63" t="s">
        <v>36</v>
      </c>
      <c r="B63" s="1" t="s">
        <v>22</v>
      </c>
      <c r="C63">
        <f>SUM(C64:C68)</f>
        <v>15</v>
      </c>
      <c r="D63" s="2">
        <f>SUM(D64:D68)</f>
        <v>1</v>
      </c>
      <c r="F63" s="32"/>
      <c r="I63" s="43"/>
      <c r="M63" s="7"/>
      <c r="Q63" s="7"/>
      <c r="U63" s="7"/>
      <c r="Y63" s="7"/>
      <c r="AC63" s="7"/>
      <c r="AG63" s="7"/>
      <c r="AK63" s="7"/>
    </row>
    <row r="64" spans="1:38" x14ac:dyDescent="0.2">
      <c r="B64" s="3" t="s">
        <v>1</v>
      </c>
      <c r="C64">
        <v>3</v>
      </c>
      <c r="D64" s="2">
        <f>IF(C63=0,0,C64/C63)</f>
        <v>0.2</v>
      </c>
      <c r="F64" s="32">
        <v>0</v>
      </c>
      <c r="G64" s="30">
        <f>F64*$C64</f>
        <v>0</v>
      </c>
      <c r="I64" s="43">
        <f>F64</f>
        <v>0</v>
      </c>
      <c r="J64" s="44">
        <f>$D64*$C$63*I64</f>
        <v>0</v>
      </c>
      <c r="M64" s="7">
        <f>I64</f>
        <v>0</v>
      </c>
      <c r="N64">
        <f>$D64*$C$63*M64</f>
        <v>0</v>
      </c>
      <c r="Q64" s="7">
        <f>M64</f>
        <v>0</v>
      </c>
      <c r="R64">
        <f>$D64*$C$63*Q64</f>
        <v>0</v>
      </c>
      <c r="U64" s="7">
        <f>Q64</f>
        <v>0</v>
      </c>
      <c r="V64">
        <f>$D64*$C$63*U64</f>
        <v>0</v>
      </c>
      <c r="Y64" s="7">
        <f>U64</f>
        <v>0</v>
      </c>
      <c r="Z64">
        <f>$D64*$C$63*Y64</f>
        <v>0</v>
      </c>
      <c r="AC64" s="7">
        <f>Y64</f>
        <v>0</v>
      </c>
      <c r="AD64">
        <f>$D64*$C$63*AC64</f>
        <v>0</v>
      </c>
      <c r="AG64" s="7">
        <f>AC64</f>
        <v>0</v>
      </c>
      <c r="AH64">
        <f>$D64*$C$63*AG64</f>
        <v>0</v>
      </c>
      <c r="AK64" s="7">
        <f>AG64</f>
        <v>0</v>
      </c>
      <c r="AL64">
        <f>$D64*$C$63*AK64</f>
        <v>0</v>
      </c>
    </row>
    <row r="65" spans="1:38" x14ac:dyDescent="0.2">
      <c r="B65" s="3" t="s">
        <v>2</v>
      </c>
      <c r="C65">
        <v>3</v>
      </c>
      <c r="D65" s="2">
        <f>IF(C63=0,0,C65/C63)</f>
        <v>0.2</v>
      </c>
      <c r="F65" s="32">
        <v>0</v>
      </c>
      <c r="G65" s="30">
        <f>F65*$C65</f>
        <v>0</v>
      </c>
      <c r="I65" s="43">
        <f>F65</f>
        <v>0</v>
      </c>
      <c r="J65" s="44">
        <f>$D65*$C$63*I65</f>
        <v>0</v>
      </c>
      <c r="M65" s="7">
        <f>I65</f>
        <v>0</v>
      </c>
      <c r="N65">
        <f>$D65*$C$63*M65</f>
        <v>0</v>
      </c>
      <c r="Q65" s="7">
        <f>M65</f>
        <v>0</v>
      </c>
      <c r="R65">
        <f>$D65*$C$63*Q65</f>
        <v>0</v>
      </c>
      <c r="U65" s="7">
        <f>Q65</f>
        <v>0</v>
      </c>
      <c r="V65">
        <f>$D65*$C$63*U65</f>
        <v>0</v>
      </c>
      <c r="Y65" s="7">
        <f>U65</f>
        <v>0</v>
      </c>
      <c r="Z65">
        <f>$D65*$C$63*Y65</f>
        <v>0</v>
      </c>
      <c r="AC65" s="7">
        <f>Y65</f>
        <v>0</v>
      </c>
      <c r="AD65">
        <f>$D65*$C$63*AC65</f>
        <v>0</v>
      </c>
      <c r="AG65" s="7">
        <f>AC65</f>
        <v>0</v>
      </c>
      <c r="AH65">
        <f>$D65*$C$63*AG65</f>
        <v>0</v>
      </c>
      <c r="AK65" s="7">
        <f>AG65</f>
        <v>0</v>
      </c>
      <c r="AL65">
        <f>$D65*$C$63*AK65</f>
        <v>0</v>
      </c>
    </row>
    <row r="66" spans="1:38" x14ac:dyDescent="0.2">
      <c r="B66" s="3" t="s">
        <v>34</v>
      </c>
      <c r="C66">
        <v>3</v>
      </c>
      <c r="D66" s="2">
        <f>IF(C63=0,0,C66/C63)</f>
        <v>0.2</v>
      </c>
      <c r="F66" s="32">
        <v>0</v>
      </c>
      <c r="G66" s="30">
        <f>F66*$C66</f>
        <v>0</v>
      </c>
      <c r="I66" s="43">
        <f>F66</f>
        <v>0</v>
      </c>
      <c r="J66" s="44">
        <f>$D66*$C$63*I66</f>
        <v>0</v>
      </c>
      <c r="M66" s="7">
        <f>I66</f>
        <v>0</v>
      </c>
      <c r="N66">
        <f>$D66*$C$63*M66</f>
        <v>0</v>
      </c>
      <c r="Q66" s="7">
        <f>M66</f>
        <v>0</v>
      </c>
      <c r="R66">
        <f>$D66*$C$63*Q66</f>
        <v>0</v>
      </c>
      <c r="U66" s="7">
        <f>Q66</f>
        <v>0</v>
      </c>
      <c r="V66">
        <f>$D66*$C$63*U66</f>
        <v>0</v>
      </c>
      <c r="Y66" s="7">
        <f>U66</f>
        <v>0</v>
      </c>
      <c r="Z66">
        <f>$D66*$C$63*Y66</f>
        <v>0</v>
      </c>
      <c r="AC66" s="7">
        <f>Y66</f>
        <v>0</v>
      </c>
      <c r="AD66">
        <f>$D66*$C$63*AC66</f>
        <v>0</v>
      </c>
      <c r="AG66" s="7">
        <f>AC66</f>
        <v>0</v>
      </c>
      <c r="AH66">
        <f>$D66*$C$63*AG66</f>
        <v>0</v>
      </c>
      <c r="AK66" s="7">
        <f>AG66</f>
        <v>0</v>
      </c>
      <c r="AL66">
        <f>$D66*$C$63*AK66</f>
        <v>0</v>
      </c>
    </row>
    <row r="67" spans="1:38" x14ac:dyDescent="0.2">
      <c r="B67" s="3" t="s">
        <v>35</v>
      </c>
      <c r="C67">
        <v>3</v>
      </c>
      <c r="D67" s="2">
        <f>IF(C63=0,0,C67/C63)</f>
        <v>0.2</v>
      </c>
      <c r="F67" s="32">
        <v>0</v>
      </c>
      <c r="G67" s="30">
        <f>F67*$C67</f>
        <v>0</v>
      </c>
      <c r="I67" s="43">
        <f>F67</f>
        <v>0</v>
      </c>
      <c r="J67" s="44">
        <f>$D67*$C$63*I67</f>
        <v>0</v>
      </c>
      <c r="M67" s="7">
        <f>I67</f>
        <v>0</v>
      </c>
      <c r="N67">
        <f>$D67*$C$63*M67</f>
        <v>0</v>
      </c>
      <c r="Q67" s="7">
        <f>M67</f>
        <v>0</v>
      </c>
      <c r="R67">
        <f>$D67*$C$63*Q67</f>
        <v>0</v>
      </c>
      <c r="U67" s="7">
        <f>Q67</f>
        <v>0</v>
      </c>
      <c r="V67">
        <f>$D67*$C$63*U67</f>
        <v>0</v>
      </c>
      <c r="Y67" s="7">
        <f>U67</f>
        <v>0</v>
      </c>
      <c r="Z67">
        <f>$D67*$C$63*Y67</f>
        <v>0</v>
      </c>
      <c r="AC67" s="7">
        <f>Y67</f>
        <v>0</v>
      </c>
      <c r="AD67">
        <f>$D67*$C$63*AC67</f>
        <v>0</v>
      </c>
      <c r="AG67" s="7">
        <f>AC67</f>
        <v>0</v>
      </c>
      <c r="AH67">
        <f>$D67*$C$63*AG67</f>
        <v>0</v>
      </c>
      <c r="AK67" s="7">
        <f>AG67</f>
        <v>0</v>
      </c>
      <c r="AL67">
        <f>$D67*$C$63*AK67</f>
        <v>0</v>
      </c>
    </row>
    <row r="68" spans="1:38" x14ac:dyDescent="0.2">
      <c r="B68" s="3" t="s">
        <v>3</v>
      </c>
      <c r="C68">
        <v>3</v>
      </c>
      <c r="D68" s="2">
        <f>IF(C63=0,0,C68/C63)</f>
        <v>0.2</v>
      </c>
      <c r="F68" s="32">
        <v>0</v>
      </c>
      <c r="G68" s="30">
        <f>F68*$C68</f>
        <v>0</v>
      </c>
      <c r="I68" s="43">
        <f>F68</f>
        <v>0</v>
      </c>
      <c r="J68" s="44">
        <f>$D68*$C$63*I68</f>
        <v>0</v>
      </c>
      <c r="M68" s="7">
        <f>I68</f>
        <v>0</v>
      </c>
      <c r="N68">
        <f>$D68*$C$63*M68</f>
        <v>0</v>
      </c>
      <c r="Q68" s="7">
        <f>M68</f>
        <v>0</v>
      </c>
      <c r="R68">
        <f>$D68*$C$63*Q68</f>
        <v>0</v>
      </c>
      <c r="U68" s="7">
        <f>Q68</f>
        <v>0</v>
      </c>
      <c r="V68">
        <f>$D68*$C$63*U68</f>
        <v>0</v>
      </c>
      <c r="Y68" s="7">
        <f>U68</f>
        <v>0</v>
      </c>
      <c r="Z68">
        <f>$D68*$C$63*Y68</f>
        <v>0</v>
      </c>
      <c r="AC68" s="7">
        <f>Y68</f>
        <v>0</v>
      </c>
      <c r="AD68">
        <f>$D68*$C$63*AC68</f>
        <v>0</v>
      </c>
      <c r="AG68" s="7">
        <f>AC68</f>
        <v>0</v>
      </c>
      <c r="AH68">
        <f>$D68*$C$63*AG68</f>
        <v>0</v>
      </c>
      <c r="AK68" s="7">
        <f>AG68</f>
        <v>0</v>
      </c>
      <c r="AL68">
        <f>$D68*$C$63*AK68</f>
        <v>0</v>
      </c>
    </row>
    <row r="69" spans="1:38" x14ac:dyDescent="0.2">
      <c r="B69" s="3"/>
      <c r="D69" s="2"/>
      <c r="F69" s="32"/>
      <c r="I69" s="43"/>
      <c r="M69" s="7"/>
      <c r="Q69" s="7"/>
      <c r="U69" s="7"/>
      <c r="Y69" s="7"/>
      <c r="AC69" s="7"/>
      <c r="AG69" s="7"/>
      <c r="AK69" s="7"/>
    </row>
    <row r="70" spans="1:38" ht="12" customHeight="1" x14ac:dyDescent="0.2">
      <c r="A70" t="s">
        <v>36</v>
      </c>
      <c r="B70" s="1" t="s">
        <v>23</v>
      </c>
      <c r="C70">
        <f>SUM(C71:C75)</f>
        <v>15</v>
      </c>
      <c r="D70" s="2">
        <f>SUM(D71:D75)</f>
        <v>1</v>
      </c>
      <c r="F70" s="32"/>
      <c r="I70" s="43"/>
      <c r="M70" s="7"/>
      <c r="Q70" s="7"/>
      <c r="U70" s="7"/>
      <c r="Y70" s="7"/>
      <c r="AC70" s="7"/>
      <c r="AG70" s="7"/>
      <c r="AK70" s="7"/>
    </row>
    <row r="71" spans="1:38" x14ac:dyDescent="0.2">
      <c r="B71" s="3" t="s">
        <v>1</v>
      </c>
      <c r="C71">
        <v>3</v>
      </c>
      <c r="D71" s="2">
        <f>IF(C70=0,0,C71/C70)</f>
        <v>0.2</v>
      </c>
      <c r="F71" s="32">
        <v>0</v>
      </c>
      <c r="G71" s="30">
        <f>F71*$C71</f>
        <v>0</v>
      </c>
      <c r="I71" s="43">
        <f>F71</f>
        <v>0</v>
      </c>
      <c r="J71" s="44">
        <f>$D71*$C$70*I71</f>
        <v>0</v>
      </c>
      <c r="M71" s="7">
        <f>I71</f>
        <v>0</v>
      </c>
      <c r="N71">
        <f>$D71*$C$70*M71</f>
        <v>0</v>
      </c>
      <c r="Q71" s="7">
        <f>M71</f>
        <v>0</v>
      </c>
      <c r="R71">
        <f>$D71*$C$70*Q71</f>
        <v>0</v>
      </c>
      <c r="U71" s="7">
        <f>Q71</f>
        <v>0</v>
      </c>
      <c r="V71">
        <f>$D71*$C$70*U71</f>
        <v>0</v>
      </c>
      <c r="Y71" s="7">
        <f>U71</f>
        <v>0</v>
      </c>
      <c r="Z71">
        <f>$D71*$C$70*Y71</f>
        <v>0</v>
      </c>
      <c r="AC71" s="7">
        <f>Y71</f>
        <v>0</v>
      </c>
      <c r="AD71">
        <f>$D71*$C$70*AC71</f>
        <v>0</v>
      </c>
      <c r="AG71" s="7">
        <f>AC71</f>
        <v>0</v>
      </c>
      <c r="AH71">
        <f>$D71*$C$70*AG71</f>
        <v>0</v>
      </c>
      <c r="AK71" s="7">
        <f>AG71</f>
        <v>0</v>
      </c>
      <c r="AL71">
        <f>$D71*$C$70*AK71</f>
        <v>0</v>
      </c>
    </row>
    <row r="72" spans="1:38" x14ac:dyDescent="0.2">
      <c r="B72" s="3" t="s">
        <v>2</v>
      </c>
      <c r="C72">
        <v>3</v>
      </c>
      <c r="D72" s="2">
        <f>IF(C70=0,0,C72/C70)</f>
        <v>0.2</v>
      </c>
      <c r="F72" s="32">
        <v>0</v>
      </c>
      <c r="G72" s="30">
        <f>F72*$C72</f>
        <v>0</v>
      </c>
      <c r="I72" s="43">
        <f>F72</f>
        <v>0</v>
      </c>
      <c r="J72" s="44">
        <f>$D72*$C$70*I72</f>
        <v>0</v>
      </c>
      <c r="M72" s="7">
        <f>I72</f>
        <v>0</v>
      </c>
      <c r="N72">
        <f>$D72*$C$70*M72</f>
        <v>0</v>
      </c>
      <c r="Q72" s="7">
        <f>M72</f>
        <v>0</v>
      </c>
      <c r="R72">
        <f>$D72*$C$70*Q72</f>
        <v>0</v>
      </c>
      <c r="U72" s="7">
        <f>Q72</f>
        <v>0</v>
      </c>
      <c r="V72">
        <f>$D72*$C$70*U72</f>
        <v>0</v>
      </c>
      <c r="Y72" s="7">
        <f>U72</f>
        <v>0</v>
      </c>
      <c r="Z72">
        <f>$D72*$C$70*Y72</f>
        <v>0</v>
      </c>
      <c r="AC72" s="7">
        <f>Y72</f>
        <v>0</v>
      </c>
      <c r="AD72">
        <f>$D72*$C$70*AC72</f>
        <v>0</v>
      </c>
      <c r="AG72" s="7">
        <f>AC72</f>
        <v>0</v>
      </c>
      <c r="AH72">
        <f>$D72*$C$70*AG72</f>
        <v>0</v>
      </c>
      <c r="AK72" s="7">
        <f>AG72</f>
        <v>0</v>
      </c>
      <c r="AL72">
        <f>$D72*$C$70*AK72</f>
        <v>0</v>
      </c>
    </row>
    <row r="73" spans="1:38" x14ac:dyDescent="0.2">
      <c r="B73" s="3" t="s">
        <v>34</v>
      </c>
      <c r="C73">
        <v>3</v>
      </c>
      <c r="D73" s="2">
        <f>IF(C70=0,0,C73/C70)</f>
        <v>0.2</v>
      </c>
      <c r="F73" s="32">
        <v>0</v>
      </c>
      <c r="G73" s="30">
        <f>F73*$C73</f>
        <v>0</v>
      </c>
      <c r="I73" s="43">
        <f>F73</f>
        <v>0</v>
      </c>
      <c r="J73" s="44">
        <f>$D73*$C$70*I73</f>
        <v>0</v>
      </c>
      <c r="M73" s="7">
        <f>I73</f>
        <v>0</v>
      </c>
      <c r="N73">
        <f>$D73*$C$70*M73</f>
        <v>0</v>
      </c>
      <c r="Q73" s="7">
        <f>M73</f>
        <v>0</v>
      </c>
      <c r="R73">
        <f>$D73*$C$70*Q73</f>
        <v>0</v>
      </c>
      <c r="U73" s="7">
        <f>Q73</f>
        <v>0</v>
      </c>
      <c r="V73">
        <f>$D73*$C$70*U73</f>
        <v>0</v>
      </c>
      <c r="Y73" s="7">
        <f>U73</f>
        <v>0</v>
      </c>
      <c r="Z73">
        <f>$D73*$C$70*Y73</f>
        <v>0</v>
      </c>
      <c r="AC73" s="7">
        <f>Y73</f>
        <v>0</v>
      </c>
      <c r="AD73">
        <f>$D73*$C$70*AC73</f>
        <v>0</v>
      </c>
      <c r="AG73" s="7">
        <f>AC73</f>
        <v>0</v>
      </c>
      <c r="AH73">
        <f>$D73*$C$70*AG73</f>
        <v>0</v>
      </c>
      <c r="AK73" s="7">
        <f>AG73</f>
        <v>0</v>
      </c>
      <c r="AL73">
        <f>$D73*$C$70*AK73</f>
        <v>0</v>
      </c>
    </row>
    <row r="74" spans="1:38" x14ac:dyDescent="0.2">
      <c r="B74" s="3" t="s">
        <v>35</v>
      </c>
      <c r="C74">
        <v>3</v>
      </c>
      <c r="D74" s="2">
        <f>IF(C70=0,0,C74/C70)</f>
        <v>0.2</v>
      </c>
      <c r="F74" s="32">
        <v>0</v>
      </c>
      <c r="G74" s="30">
        <f>F74*$C74</f>
        <v>0</v>
      </c>
      <c r="I74" s="43">
        <f>F74</f>
        <v>0</v>
      </c>
      <c r="J74" s="44">
        <f>$D74*$C$70*I74</f>
        <v>0</v>
      </c>
      <c r="M74" s="7">
        <f>I74</f>
        <v>0</v>
      </c>
      <c r="N74">
        <f>$D74*$C$70*M74</f>
        <v>0</v>
      </c>
      <c r="Q74" s="7">
        <f>M74</f>
        <v>0</v>
      </c>
      <c r="R74">
        <f>$D74*$C$70*Q74</f>
        <v>0</v>
      </c>
      <c r="U74" s="7">
        <f>Q74</f>
        <v>0</v>
      </c>
      <c r="V74">
        <f>$D74*$C$70*U74</f>
        <v>0</v>
      </c>
      <c r="Y74" s="7">
        <f>U74</f>
        <v>0</v>
      </c>
      <c r="Z74">
        <f>$D74*$C$70*Y74</f>
        <v>0</v>
      </c>
      <c r="AC74" s="7">
        <f>Y74</f>
        <v>0</v>
      </c>
      <c r="AD74">
        <f>$D74*$C$70*AC74</f>
        <v>0</v>
      </c>
      <c r="AG74" s="7">
        <f>AC74</f>
        <v>0</v>
      </c>
      <c r="AH74">
        <f>$D74*$C$70*AG74</f>
        <v>0</v>
      </c>
      <c r="AK74" s="7">
        <f>AG74</f>
        <v>0</v>
      </c>
      <c r="AL74">
        <f>$D74*$C$70*AK74</f>
        <v>0</v>
      </c>
    </row>
    <row r="75" spans="1:38" x14ac:dyDescent="0.2">
      <c r="B75" s="3" t="s">
        <v>3</v>
      </c>
      <c r="C75">
        <v>3</v>
      </c>
      <c r="D75" s="2">
        <f>IF(C70=0,0,C75/C70)</f>
        <v>0.2</v>
      </c>
      <c r="F75" s="32">
        <v>0</v>
      </c>
      <c r="G75" s="30">
        <f>F75*$C75</f>
        <v>0</v>
      </c>
      <c r="I75" s="43">
        <f>F75</f>
        <v>0</v>
      </c>
      <c r="J75" s="44">
        <f>$D75*$C$70*I75</f>
        <v>0</v>
      </c>
      <c r="M75" s="7">
        <f>I75</f>
        <v>0</v>
      </c>
      <c r="N75">
        <f>$D75*$C$70*M75</f>
        <v>0</v>
      </c>
      <c r="Q75" s="7">
        <f>M75</f>
        <v>0</v>
      </c>
      <c r="R75">
        <f>$D75*$C$70*Q75</f>
        <v>0</v>
      </c>
      <c r="U75" s="7">
        <f>Q75</f>
        <v>0</v>
      </c>
      <c r="V75">
        <f>$D75*$C$70*U75</f>
        <v>0</v>
      </c>
      <c r="Y75" s="7">
        <f>U75</f>
        <v>0</v>
      </c>
      <c r="Z75">
        <f>$D75*$C$70*Y75</f>
        <v>0</v>
      </c>
      <c r="AC75" s="7">
        <f>Y75</f>
        <v>0</v>
      </c>
      <c r="AD75">
        <f>$D75*$C$70*AC75</f>
        <v>0</v>
      </c>
      <c r="AG75" s="7">
        <f>AC75</f>
        <v>0</v>
      </c>
      <c r="AH75">
        <f>$D75*$C$70*AG75</f>
        <v>0</v>
      </c>
      <c r="AK75" s="7">
        <f>AG75</f>
        <v>0</v>
      </c>
      <c r="AL75">
        <f>$D75*$C$70*AK75</f>
        <v>0</v>
      </c>
    </row>
    <row r="76" spans="1:38" x14ac:dyDescent="0.2">
      <c r="B76" s="3"/>
      <c r="D76" s="2"/>
      <c r="F76" s="32"/>
      <c r="I76" s="43"/>
      <c r="M76" s="7"/>
      <c r="Q76" s="7"/>
      <c r="U76" s="7"/>
      <c r="Y76" s="7"/>
      <c r="AC76" s="7"/>
      <c r="AG76" s="7"/>
      <c r="AK76" s="7"/>
    </row>
    <row r="77" spans="1:38" ht="12" customHeight="1" x14ac:dyDescent="0.2">
      <c r="A77" t="s">
        <v>36</v>
      </c>
      <c r="B77" s="1" t="s">
        <v>24</v>
      </c>
      <c r="C77">
        <f>SUM(C78:C82)</f>
        <v>15</v>
      </c>
      <c r="D77" s="2">
        <f>SUM(D78:D82)</f>
        <v>1</v>
      </c>
      <c r="F77" s="32"/>
      <c r="I77" s="43"/>
      <c r="M77" s="7"/>
      <c r="Q77" s="7"/>
      <c r="U77" s="7"/>
      <c r="Y77" s="7"/>
      <c r="AC77" s="7"/>
      <c r="AG77" s="7"/>
      <c r="AK77" s="7"/>
    </row>
    <row r="78" spans="1:38" x14ac:dyDescent="0.2">
      <c r="B78" s="3" t="s">
        <v>1</v>
      </c>
      <c r="C78">
        <v>3</v>
      </c>
      <c r="D78" s="2">
        <f>IF(C77=0,0,C78/C77)</f>
        <v>0.2</v>
      </c>
      <c r="F78" s="32">
        <v>0</v>
      </c>
      <c r="G78" s="30">
        <f>F78*$C78</f>
        <v>0</v>
      </c>
      <c r="I78" s="43">
        <f>F78</f>
        <v>0</v>
      </c>
      <c r="J78" s="44">
        <f>$D78*$C$77*I78</f>
        <v>0</v>
      </c>
      <c r="M78" s="7">
        <f>I78</f>
        <v>0</v>
      </c>
      <c r="N78">
        <f>$D78*$C$77*M78</f>
        <v>0</v>
      </c>
      <c r="Q78" s="7">
        <f>M78</f>
        <v>0</v>
      </c>
      <c r="R78">
        <f>$D78*$C$77*Q78</f>
        <v>0</v>
      </c>
      <c r="U78" s="7">
        <f>Q78</f>
        <v>0</v>
      </c>
      <c r="V78">
        <f>$D78*$C$77*U78</f>
        <v>0</v>
      </c>
      <c r="Y78" s="7">
        <f>U78</f>
        <v>0</v>
      </c>
      <c r="Z78">
        <f>$D78*$C$77*Y78</f>
        <v>0</v>
      </c>
      <c r="AC78" s="7">
        <f>Y78</f>
        <v>0</v>
      </c>
      <c r="AD78">
        <f>$D78*$C$77*AC78</f>
        <v>0</v>
      </c>
      <c r="AG78" s="7">
        <f>AC78</f>
        <v>0</v>
      </c>
      <c r="AH78">
        <f>$D78*$C$77*AG78</f>
        <v>0</v>
      </c>
      <c r="AK78" s="7">
        <f>AG78</f>
        <v>0</v>
      </c>
      <c r="AL78">
        <f>$D78*$C$77*AK78</f>
        <v>0</v>
      </c>
    </row>
    <row r="79" spans="1:38" x14ac:dyDescent="0.2">
      <c r="B79" s="3" t="s">
        <v>2</v>
      </c>
      <c r="C79">
        <v>3</v>
      </c>
      <c r="D79" s="2">
        <f>IF(C77=0,0,C79/C77)</f>
        <v>0.2</v>
      </c>
      <c r="F79" s="32">
        <v>0</v>
      </c>
      <c r="G79" s="30">
        <f>F79*$C79</f>
        <v>0</v>
      </c>
      <c r="I79" s="43">
        <f>F79</f>
        <v>0</v>
      </c>
      <c r="J79" s="44">
        <f>$D79*$C$77*I79</f>
        <v>0</v>
      </c>
      <c r="M79" s="7">
        <f>I79</f>
        <v>0</v>
      </c>
      <c r="N79">
        <f>$D79*$C$77*M79</f>
        <v>0</v>
      </c>
      <c r="Q79" s="7">
        <f>M79</f>
        <v>0</v>
      </c>
      <c r="R79">
        <f>$D79*$C$77*Q79</f>
        <v>0</v>
      </c>
      <c r="U79" s="7">
        <f>Q79</f>
        <v>0</v>
      </c>
      <c r="V79">
        <f>$D79*$C$77*U79</f>
        <v>0</v>
      </c>
      <c r="Y79" s="7">
        <f>U79</f>
        <v>0</v>
      </c>
      <c r="Z79">
        <f>$D79*$C$77*Y79</f>
        <v>0</v>
      </c>
      <c r="AC79" s="7">
        <f>Y79</f>
        <v>0</v>
      </c>
      <c r="AD79">
        <f>$D79*$C$77*AC79</f>
        <v>0</v>
      </c>
      <c r="AG79" s="7">
        <f>AC79</f>
        <v>0</v>
      </c>
      <c r="AH79">
        <f>$D79*$C$77*AG79</f>
        <v>0</v>
      </c>
      <c r="AK79" s="7">
        <f>AG79</f>
        <v>0</v>
      </c>
      <c r="AL79">
        <f>$D79*$C$77*AK79</f>
        <v>0</v>
      </c>
    </row>
    <row r="80" spans="1:38" x14ac:dyDescent="0.2">
      <c r="B80" s="3" t="s">
        <v>34</v>
      </c>
      <c r="C80">
        <v>3</v>
      </c>
      <c r="D80" s="2">
        <f>IF(C77=0,0,C80/C77)</f>
        <v>0.2</v>
      </c>
      <c r="F80" s="32">
        <v>0</v>
      </c>
      <c r="G80" s="30">
        <f>F80*$C80</f>
        <v>0</v>
      </c>
      <c r="I80" s="43">
        <f>F80</f>
        <v>0</v>
      </c>
      <c r="J80" s="44">
        <f>$D80*$C$77*I80</f>
        <v>0</v>
      </c>
      <c r="M80" s="7">
        <f>I80</f>
        <v>0</v>
      </c>
      <c r="N80">
        <f>$D80*$C$77*M80</f>
        <v>0</v>
      </c>
      <c r="Q80" s="7">
        <f>M80</f>
        <v>0</v>
      </c>
      <c r="R80">
        <f>$D80*$C$77*Q80</f>
        <v>0</v>
      </c>
      <c r="U80" s="7">
        <f>Q80</f>
        <v>0</v>
      </c>
      <c r="V80">
        <f>$D80*$C$77*U80</f>
        <v>0</v>
      </c>
      <c r="Y80" s="7">
        <f>U80</f>
        <v>0</v>
      </c>
      <c r="Z80">
        <f>$D80*$C$77*Y80</f>
        <v>0</v>
      </c>
      <c r="AC80" s="7">
        <f>Y80</f>
        <v>0</v>
      </c>
      <c r="AD80">
        <f>$D80*$C$77*AC80</f>
        <v>0</v>
      </c>
      <c r="AG80" s="7">
        <f>AC80</f>
        <v>0</v>
      </c>
      <c r="AH80">
        <f>$D80*$C$77*AG80</f>
        <v>0</v>
      </c>
      <c r="AK80" s="7">
        <f>AG80</f>
        <v>0</v>
      </c>
      <c r="AL80">
        <f>$D80*$C$77*AK80</f>
        <v>0</v>
      </c>
    </row>
    <row r="81" spans="1:38" x14ac:dyDescent="0.2">
      <c r="B81" s="3" t="s">
        <v>35</v>
      </c>
      <c r="C81">
        <v>3</v>
      </c>
      <c r="D81" s="2">
        <f>IF(C77=0,0,C81/C77)</f>
        <v>0.2</v>
      </c>
      <c r="F81" s="32">
        <v>0</v>
      </c>
      <c r="G81" s="30">
        <f>F81*$C81</f>
        <v>0</v>
      </c>
      <c r="I81" s="43">
        <f>F81</f>
        <v>0</v>
      </c>
      <c r="J81" s="44">
        <f>$D81*$C$77*I81</f>
        <v>0</v>
      </c>
      <c r="M81" s="7">
        <f>I81</f>
        <v>0</v>
      </c>
      <c r="N81">
        <f>$D81*$C$77*M81</f>
        <v>0</v>
      </c>
      <c r="Q81" s="7">
        <f>M81</f>
        <v>0</v>
      </c>
      <c r="R81">
        <f>$D81*$C$77*Q81</f>
        <v>0</v>
      </c>
      <c r="U81" s="7">
        <f>Q81</f>
        <v>0</v>
      </c>
      <c r="V81">
        <f>$D81*$C$77*U81</f>
        <v>0</v>
      </c>
      <c r="Y81" s="7">
        <f>U81</f>
        <v>0</v>
      </c>
      <c r="Z81">
        <f>$D81*$C$77*Y81</f>
        <v>0</v>
      </c>
      <c r="AC81" s="7">
        <f>Y81</f>
        <v>0</v>
      </c>
      <c r="AD81">
        <f>$D81*$C$77*AC81</f>
        <v>0</v>
      </c>
      <c r="AG81" s="7">
        <f>AC81</f>
        <v>0</v>
      </c>
      <c r="AH81">
        <f>$D81*$C$77*AG81</f>
        <v>0</v>
      </c>
      <c r="AK81" s="7">
        <f>AG81</f>
        <v>0</v>
      </c>
      <c r="AL81">
        <f>$D81*$C$77*AK81</f>
        <v>0</v>
      </c>
    </row>
    <row r="82" spans="1:38" x14ac:dyDescent="0.2">
      <c r="B82" s="3" t="s">
        <v>3</v>
      </c>
      <c r="C82">
        <v>3</v>
      </c>
      <c r="D82" s="2">
        <f>IF(C77=0,0,C82/C77)</f>
        <v>0.2</v>
      </c>
      <c r="F82" s="32">
        <v>0</v>
      </c>
      <c r="G82" s="30">
        <f>F82*$C82</f>
        <v>0</v>
      </c>
      <c r="I82" s="43">
        <f>F82</f>
        <v>0</v>
      </c>
      <c r="J82" s="44">
        <f>$D82*$C$77*I82</f>
        <v>0</v>
      </c>
      <c r="M82" s="7">
        <f>I82</f>
        <v>0</v>
      </c>
      <c r="N82">
        <f>$D82*$C$77*M82</f>
        <v>0</v>
      </c>
      <c r="Q82" s="7">
        <f>M82</f>
        <v>0</v>
      </c>
      <c r="R82">
        <f>$D82*$C$77*Q82</f>
        <v>0</v>
      </c>
      <c r="U82" s="7">
        <f>Q82</f>
        <v>0</v>
      </c>
      <c r="V82">
        <f>$D82*$C$77*U82</f>
        <v>0</v>
      </c>
      <c r="Y82" s="7">
        <f>U82</f>
        <v>0</v>
      </c>
      <c r="Z82">
        <f>$D82*$C$77*Y82</f>
        <v>0</v>
      </c>
      <c r="AC82" s="7">
        <f>Y82</f>
        <v>0</v>
      </c>
      <c r="AD82">
        <f>$D82*$C$77*AC82</f>
        <v>0</v>
      </c>
      <c r="AG82" s="7">
        <f>AC82</f>
        <v>0</v>
      </c>
      <c r="AH82">
        <f>$D82*$C$77*AG82</f>
        <v>0</v>
      </c>
      <c r="AK82" s="7">
        <f>AG82</f>
        <v>0</v>
      </c>
      <c r="AL82">
        <f>$D82*$C$77*AK82</f>
        <v>0</v>
      </c>
    </row>
    <row r="84" spans="1:38" ht="12" customHeight="1" x14ac:dyDescent="0.2">
      <c r="A84" t="s">
        <v>36</v>
      </c>
      <c r="B84" s="1" t="s">
        <v>20</v>
      </c>
      <c r="C84">
        <f>SUM(C85:C89)</f>
        <v>15</v>
      </c>
      <c r="D84" s="2">
        <f>SUM(D85:D89)</f>
        <v>1</v>
      </c>
      <c r="F84" s="32"/>
      <c r="I84" s="43"/>
      <c r="M84" s="7"/>
      <c r="Q84" s="7"/>
      <c r="U84" s="7"/>
      <c r="Y84" s="7"/>
      <c r="AC84" s="7"/>
      <c r="AG84" s="7"/>
      <c r="AK84" s="7"/>
    </row>
    <row r="85" spans="1:38" x14ac:dyDescent="0.2">
      <c r="B85" s="3" t="s">
        <v>1</v>
      </c>
      <c r="C85">
        <v>3</v>
      </c>
      <c r="D85" s="2">
        <f>IF(C84=0,0,C85/C84)</f>
        <v>0.2</v>
      </c>
      <c r="F85" s="32">
        <v>0</v>
      </c>
      <c r="G85" s="30">
        <f t="shared" ref="G85:G90" si="0">F85*$C85</f>
        <v>0</v>
      </c>
      <c r="I85" s="43">
        <f>F85</f>
        <v>0</v>
      </c>
      <c r="J85" s="44">
        <f>$D85*$C$84*I85</f>
        <v>0</v>
      </c>
      <c r="M85" s="7">
        <f t="shared" ref="M85:M90" si="1">I85</f>
        <v>0</v>
      </c>
      <c r="N85">
        <f>$D85*$C$84*M85</f>
        <v>0</v>
      </c>
      <c r="Q85" s="7">
        <f t="shared" ref="Q85:Q90" si="2">M85</f>
        <v>0</v>
      </c>
      <c r="R85">
        <f>$D85*$C$84*Q85</f>
        <v>0</v>
      </c>
      <c r="U85" s="7">
        <f t="shared" ref="U85:U90" si="3">Q85</f>
        <v>0</v>
      </c>
      <c r="V85">
        <f>$D85*$C$84*U85</f>
        <v>0</v>
      </c>
      <c r="Y85" s="7">
        <f t="shared" ref="Y85:Y90" si="4">U85</f>
        <v>0</v>
      </c>
      <c r="Z85">
        <f>$D85*$C$84*Y85</f>
        <v>0</v>
      </c>
      <c r="AC85" s="7">
        <f t="shared" ref="AC85:AC90" si="5">Y85</f>
        <v>0</v>
      </c>
      <c r="AD85">
        <f>$D85*$C$84*AC85</f>
        <v>0</v>
      </c>
      <c r="AG85" s="7">
        <f t="shared" ref="AG85:AG90" si="6">AC85</f>
        <v>0</v>
      </c>
      <c r="AH85">
        <f>$D85*$C$84*AG85</f>
        <v>0</v>
      </c>
      <c r="AK85" s="7">
        <f t="shared" ref="AK85:AK90" si="7">AG85</f>
        <v>0</v>
      </c>
      <c r="AL85">
        <f>$D85*$C$84*AK85</f>
        <v>0</v>
      </c>
    </row>
    <row r="86" spans="1:38" x14ac:dyDescent="0.2">
      <c r="B86" s="3" t="s">
        <v>2</v>
      </c>
      <c r="C86">
        <v>3</v>
      </c>
      <c r="D86" s="2">
        <f>IF(C84=0,0,C86/C84)</f>
        <v>0.2</v>
      </c>
      <c r="F86" s="32">
        <v>0</v>
      </c>
      <c r="G86" s="30">
        <f t="shared" si="0"/>
        <v>0</v>
      </c>
      <c r="I86" s="43">
        <f>F86</f>
        <v>0</v>
      </c>
      <c r="J86" s="44">
        <f>$D86*$C$84*I86</f>
        <v>0</v>
      </c>
      <c r="M86" s="7">
        <f t="shared" si="1"/>
        <v>0</v>
      </c>
      <c r="N86">
        <f>$D86*$C$84*M86</f>
        <v>0</v>
      </c>
      <c r="Q86" s="7">
        <f t="shared" si="2"/>
        <v>0</v>
      </c>
      <c r="R86">
        <f>$D86*$C$84*Q86</f>
        <v>0</v>
      </c>
      <c r="U86" s="7">
        <f t="shared" si="3"/>
        <v>0</v>
      </c>
      <c r="V86">
        <f>$D86*$C$84*U86</f>
        <v>0</v>
      </c>
      <c r="Y86" s="7">
        <f t="shared" si="4"/>
        <v>0</v>
      </c>
      <c r="Z86">
        <f>$D86*$C$84*Y86</f>
        <v>0</v>
      </c>
      <c r="AC86" s="7">
        <f t="shared" si="5"/>
        <v>0</v>
      </c>
      <c r="AD86">
        <f>$D86*$C$84*AC86</f>
        <v>0</v>
      </c>
      <c r="AG86" s="7">
        <f t="shared" si="6"/>
        <v>0</v>
      </c>
      <c r="AH86">
        <f>$D86*$C$84*AG86</f>
        <v>0</v>
      </c>
      <c r="AK86" s="7">
        <f t="shared" si="7"/>
        <v>0</v>
      </c>
      <c r="AL86">
        <f>$D86*$C$84*AK86</f>
        <v>0</v>
      </c>
    </row>
    <row r="87" spans="1:38" x14ac:dyDescent="0.2">
      <c r="B87" s="3" t="s">
        <v>34</v>
      </c>
      <c r="C87">
        <v>3</v>
      </c>
      <c r="D87" s="2">
        <f>IF(C84=0,0,C87/C84)</f>
        <v>0.2</v>
      </c>
      <c r="F87" s="32">
        <v>0</v>
      </c>
      <c r="G87" s="30">
        <f t="shared" si="0"/>
        <v>0</v>
      </c>
      <c r="I87" s="43">
        <f>F87</f>
        <v>0</v>
      </c>
      <c r="J87" s="44">
        <f>$D87*$C$84*I87</f>
        <v>0</v>
      </c>
      <c r="M87" s="7">
        <f t="shared" si="1"/>
        <v>0</v>
      </c>
      <c r="N87">
        <f>$D87*$C$84*M87</f>
        <v>0</v>
      </c>
      <c r="Q87" s="7">
        <f t="shared" si="2"/>
        <v>0</v>
      </c>
      <c r="R87">
        <f>$D87*$C$84*Q87</f>
        <v>0</v>
      </c>
      <c r="U87" s="7">
        <f t="shared" si="3"/>
        <v>0</v>
      </c>
      <c r="V87">
        <f>$D87*$C$84*U87</f>
        <v>0</v>
      </c>
      <c r="Y87" s="7">
        <f t="shared" si="4"/>
        <v>0</v>
      </c>
      <c r="Z87">
        <f>$D87*$C$84*Y87</f>
        <v>0</v>
      </c>
      <c r="AC87" s="7">
        <f t="shared" si="5"/>
        <v>0</v>
      </c>
      <c r="AD87">
        <f>$D87*$C$84*AC87</f>
        <v>0</v>
      </c>
      <c r="AG87" s="7">
        <f t="shared" si="6"/>
        <v>0</v>
      </c>
      <c r="AH87">
        <f>$D87*$C$84*AG87</f>
        <v>0</v>
      </c>
      <c r="AK87" s="7">
        <f t="shared" si="7"/>
        <v>0</v>
      </c>
      <c r="AL87">
        <f>$D87*$C$84*AK87</f>
        <v>0</v>
      </c>
    </row>
    <row r="88" spans="1:38" x14ac:dyDescent="0.2">
      <c r="B88" s="3" t="s">
        <v>35</v>
      </c>
      <c r="C88">
        <v>3</v>
      </c>
      <c r="D88" s="2">
        <f>IF(C84=0,0,C88/C84)</f>
        <v>0.2</v>
      </c>
      <c r="F88" s="32">
        <v>0</v>
      </c>
      <c r="G88" s="30">
        <f t="shared" si="0"/>
        <v>0</v>
      </c>
      <c r="I88" s="43">
        <f>F88</f>
        <v>0</v>
      </c>
      <c r="J88" s="44">
        <f>$D88*$C$84*I88</f>
        <v>0</v>
      </c>
      <c r="M88" s="7">
        <f t="shared" si="1"/>
        <v>0</v>
      </c>
      <c r="N88">
        <f>$D88*$C$84*M88</f>
        <v>0</v>
      </c>
      <c r="Q88" s="7">
        <f t="shared" si="2"/>
        <v>0</v>
      </c>
      <c r="R88">
        <f>$D88*$C$84*Q88</f>
        <v>0</v>
      </c>
      <c r="U88" s="7">
        <f t="shared" si="3"/>
        <v>0</v>
      </c>
      <c r="V88">
        <f>$D88*$C$84*U88</f>
        <v>0</v>
      </c>
      <c r="Y88" s="7">
        <f t="shared" si="4"/>
        <v>0</v>
      </c>
      <c r="Z88">
        <f>$D88*$C$84*Y88</f>
        <v>0</v>
      </c>
      <c r="AC88" s="7">
        <f t="shared" si="5"/>
        <v>0</v>
      </c>
      <c r="AD88">
        <f>$D88*$C$84*AC88</f>
        <v>0</v>
      </c>
      <c r="AG88" s="7">
        <f t="shared" si="6"/>
        <v>0</v>
      </c>
      <c r="AH88">
        <f>$D88*$C$84*AG88</f>
        <v>0</v>
      </c>
      <c r="AK88" s="7">
        <f t="shared" si="7"/>
        <v>0</v>
      </c>
      <c r="AL88">
        <f>$D88*$C$84*AK88</f>
        <v>0</v>
      </c>
    </row>
    <row r="89" spans="1:38" x14ac:dyDescent="0.2">
      <c r="B89" s="3" t="s">
        <v>3</v>
      </c>
      <c r="C89">
        <v>3</v>
      </c>
      <c r="D89" s="2">
        <f>IF(C84=0,0,C89/C84)</f>
        <v>0.2</v>
      </c>
      <c r="F89" s="32">
        <v>0</v>
      </c>
      <c r="G89" s="30">
        <f t="shared" si="0"/>
        <v>0</v>
      </c>
      <c r="I89" s="43">
        <f>F89</f>
        <v>0</v>
      </c>
      <c r="J89" s="44">
        <f>$D89*$C$84*I89</f>
        <v>0</v>
      </c>
      <c r="M89" s="7">
        <f t="shared" si="1"/>
        <v>0</v>
      </c>
      <c r="N89">
        <f>$D89*$C$84*M89</f>
        <v>0</v>
      </c>
      <c r="Q89" s="7">
        <f t="shared" si="2"/>
        <v>0</v>
      </c>
      <c r="R89">
        <f>$D89*$C$84*Q89</f>
        <v>0</v>
      </c>
      <c r="U89" s="7">
        <f t="shared" si="3"/>
        <v>0</v>
      </c>
      <c r="V89">
        <f>$D89*$C$84*U89</f>
        <v>0</v>
      </c>
      <c r="Y89" s="7">
        <f t="shared" si="4"/>
        <v>0</v>
      </c>
      <c r="Z89">
        <f>$D89*$C$84*Y89</f>
        <v>0</v>
      </c>
      <c r="AC89" s="7">
        <f t="shared" si="5"/>
        <v>0</v>
      </c>
      <c r="AD89">
        <f>$D89*$C$84*AC89</f>
        <v>0</v>
      </c>
      <c r="AG89" s="7">
        <f t="shared" si="6"/>
        <v>0</v>
      </c>
      <c r="AH89">
        <f>$D89*$C$84*AG89</f>
        <v>0</v>
      </c>
      <c r="AK89" s="7">
        <f t="shared" si="7"/>
        <v>0</v>
      </c>
      <c r="AL89">
        <f>$D89*$C$84*AK89</f>
        <v>0</v>
      </c>
    </row>
    <row r="90" spans="1:38" x14ac:dyDescent="0.2">
      <c r="B90" s="3"/>
      <c r="D90" s="2"/>
      <c r="F90" s="32">
        <v>0</v>
      </c>
      <c r="G90" s="30">
        <f t="shared" si="0"/>
        <v>0</v>
      </c>
      <c r="I90" s="43"/>
      <c r="M90" s="7">
        <f t="shared" si="1"/>
        <v>0</v>
      </c>
      <c r="Q90" s="7">
        <f t="shared" si="2"/>
        <v>0</v>
      </c>
      <c r="U90" s="7">
        <f t="shared" si="3"/>
        <v>0</v>
      </c>
      <c r="Y90" s="7">
        <f t="shared" si="4"/>
        <v>0</v>
      </c>
      <c r="AC90" s="7">
        <f t="shared" si="5"/>
        <v>0</v>
      </c>
      <c r="AG90" s="7">
        <f t="shared" si="6"/>
        <v>0</v>
      </c>
      <c r="AK90" s="7">
        <f t="shared" si="7"/>
        <v>0</v>
      </c>
    </row>
    <row r="91" spans="1:38" ht="12" customHeight="1" x14ac:dyDescent="0.2">
      <c r="A91" t="s">
        <v>36</v>
      </c>
      <c r="B91" s="1" t="s">
        <v>21</v>
      </c>
      <c r="C91">
        <f>SUM(C92:C96)</f>
        <v>15</v>
      </c>
      <c r="D91" s="2">
        <f>SUM(D92:D96)</f>
        <v>1</v>
      </c>
      <c r="F91" s="32"/>
      <c r="I91" s="43"/>
      <c r="M91" s="7"/>
      <c r="Q91" s="7"/>
      <c r="U91" s="7"/>
      <c r="Y91" s="7"/>
      <c r="AC91" s="7"/>
      <c r="AG91" s="7"/>
      <c r="AK91" s="7"/>
    </row>
    <row r="92" spans="1:38" x14ac:dyDescent="0.2">
      <c r="B92" s="3" t="s">
        <v>1</v>
      </c>
      <c r="C92">
        <v>3</v>
      </c>
      <c r="D92" s="2">
        <f>IF(C91=0,0,C92/C91)</f>
        <v>0.2</v>
      </c>
      <c r="F92" s="32">
        <v>0</v>
      </c>
      <c r="G92" s="30">
        <f>F92*$C92</f>
        <v>0</v>
      </c>
      <c r="I92" s="43">
        <f>F92</f>
        <v>0</v>
      </c>
      <c r="J92" s="44">
        <f>$D92*$C$91*I92</f>
        <v>0</v>
      </c>
      <c r="M92" s="7">
        <f>I92</f>
        <v>0</v>
      </c>
      <c r="N92">
        <f>$D92*$C$91*M92</f>
        <v>0</v>
      </c>
      <c r="Q92" s="7">
        <f>M92</f>
        <v>0</v>
      </c>
      <c r="R92">
        <f>$D92*$C$91*Q92</f>
        <v>0</v>
      </c>
      <c r="U92" s="7">
        <f>Q92</f>
        <v>0</v>
      </c>
      <c r="V92">
        <f>$D92*$C$91*U92</f>
        <v>0</v>
      </c>
      <c r="Y92" s="7">
        <f>U92</f>
        <v>0</v>
      </c>
      <c r="Z92">
        <f>$D92*$C$91*Y92</f>
        <v>0</v>
      </c>
      <c r="AC92" s="7">
        <f>Y92</f>
        <v>0</v>
      </c>
      <c r="AD92">
        <f>$D92*$C$91*AC92</f>
        <v>0</v>
      </c>
      <c r="AG92" s="7">
        <f>AC92</f>
        <v>0</v>
      </c>
      <c r="AH92">
        <f>$D92*$C$91*AG92</f>
        <v>0</v>
      </c>
      <c r="AK92" s="7">
        <f>AG92</f>
        <v>0</v>
      </c>
      <c r="AL92">
        <f>$D92*$C$91*AK92</f>
        <v>0</v>
      </c>
    </row>
    <row r="93" spans="1:38" x14ac:dyDescent="0.2">
      <c r="B93" s="3" t="s">
        <v>2</v>
      </c>
      <c r="C93">
        <v>3</v>
      </c>
      <c r="D93" s="2">
        <f>IF(C91=0,0,C93/C91)</f>
        <v>0.2</v>
      </c>
      <c r="F93" s="32">
        <v>0</v>
      </c>
      <c r="G93" s="30">
        <f>F93*$C93</f>
        <v>0</v>
      </c>
      <c r="I93" s="43">
        <f>F93</f>
        <v>0</v>
      </c>
      <c r="J93" s="44">
        <f>$D93*$C$91*I93</f>
        <v>0</v>
      </c>
      <c r="M93" s="7">
        <f>I93</f>
        <v>0</v>
      </c>
      <c r="N93">
        <f>$D93*$C$91*M93</f>
        <v>0</v>
      </c>
      <c r="Q93" s="7">
        <f>M93</f>
        <v>0</v>
      </c>
      <c r="R93">
        <f>$D93*$C$91*Q93</f>
        <v>0</v>
      </c>
      <c r="U93" s="7">
        <f>Q93</f>
        <v>0</v>
      </c>
      <c r="V93">
        <f>$D93*$C$91*U93</f>
        <v>0</v>
      </c>
      <c r="Y93" s="7">
        <f>U93</f>
        <v>0</v>
      </c>
      <c r="Z93">
        <f>$D93*$C$91*Y93</f>
        <v>0</v>
      </c>
      <c r="AC93" s="7">
        <f>Y93</f>
        <v>0</v>
      </c>
      <c r="AD93">
        <f>$D93*$C$91*AC93</f>
        <v>0</v>
      </c>
      <c r="AG93" s="7">
        <f>AC93</f>
        <v>0</v>
      </c>
      <c r="AH93">
        <f>$D93*$C$91*AG93</f>
        <v>0</v>
      </c>
      <c r="AK93" s="7">
        <f>AG93</f>
        <v>0</v>
      </c>
      <c r="AL93">
        <f>$D93*$C$91*AK93</f>
        <v>0</v>
      </c>
    </row>
    <row r="94" spans="1:38" x14ac:dyDescent="0.2">
      <c r="B94" s="3" t="s">
        <v>34</v>
      </c>
      <c r="C94">
        <v>3</v>
      </c>
      <c r="D94" s="2">
        <f>IF(C91=0,0,C94/C91)</f>
        <v>0.2</v>
      </c>
      <c r="F94" s="32">
        <v>0</v>
      </c>
      <c r="G94" s="30">
        <f>F94*$C94</f>
        <v>0</v>
      </c>
      <c r="I94" s="43">
        <f>F94</f>
        <v>0</v>
      </c>
      <c r="J94" s="44">
        <f>$D94*$C$91*I94</f>
        <v>0</v>
      </c>
      <c r="M94" s="7">
        <f>I94</f>
        <v>0</v>
      </c>
      <c r="N94">
        <f>$D94*$C$91*M94</f>
        <v>0</v>
      </c>
      <c r="Q94" s="7">
        <f>M94</f>
        <v>0</v>
      </c>
      <c r="R94">
        <f>$D94*$C$91*Q94</f>
        <v>0</v>
      </c>
      <c r="U94" s="7">
        <f>Q94</f>
        <v>0</v>
      </c>
      <c r="V94">
        <f>$D94*$C$91*U94</f>
        <v>0</v>
      </c>
      <c r="Y94" s="7">
        <f>U94</f>
        <v>0</v>
      </c>
      <c r="Z94">
        <f>$D94*$C$91*Y94</f>
        <v>0</v>
      </c>
      <c r="AC94" s="7">
        <f>Y94</f>
        <v>0</v>
      </c>
      <c r="AD94">
        <f>$D94*$C$91*AC94</f>
        <v>0</v>
      </c>
      <c r="AG94" s="7">
        <f>AC94</f>
        <v>0</v>
      </c>
      <c r="AH94">
        <f>$D94*$C$91*AG94</f>
        <v>0</v>
      </c>
      <c r="AK94" s="7">
        <f>AG94</f>
        <v>0</v>
      </c>
      <c r="AL94">
        <f>$D94*$C$91*AK94</f>
        <v>0</v>
      </c>
    </row>
    <row r="95" spans="1:38" x14ac:dyDescent="0.2">
      <c r="B95" s="3" t="s">
        <v>35</v>
      </c>
      <c r="C95">
        <v>3</v>
      </c>
      <c r="D95" s="2">
        <f>IF(C91=0,0,C95/C91)</f>
        <v>0.2</v>
      </c>
      <c r="F95" s="32">
        <v>0</v>
      </c>
      <c r="G95" s="30">
        <f>F95*$C95</f>
        <v>0</v>
      </c>
      <c r="I95" s="43">
        <f>F95</f>
        <v>0</v>
      </c>
      <c r="J95" s="44">
        <f>$D95*$C$91*I95</f>
        <v>0</v>
      </c>
      <c r="M95" s="7">
        <f>I95</f>
        <v>0</v>
      </c>
      <c r="N95">
        <f>$D95*$C$91*M95</f>
        <v>0</v>
      </c>
      <c r="Q95" s="7">
        <f>M95</f>
        <v>0</v>
      </c>
      <c r="R95">
        <f>$D95*$C$91*Q95</f>
        <v>0</v>
      </c>
      <c r="U95" s="7">
        <f>Q95</f>
        <v>0</v>
      </c>
      <c r="V95">
        <f>$D95*$C$91*U95</f>
        <v>0</v>
      </c>
      <c r="Y95" s="7">
        <f>U95</f>
        <v>0</v>
      </c>
      <c r="Z95">
        <f>$D95*$C$91*Y95</f>
        <v>0</v>
      </c>
      <c r="AC95" s="7">
        <f>Y95</f>
        <v>0</v>
      </c>
      <c r="AD95">
        <f>$D95*$C$91*AC95</f>
        <v>0</v>
      </c>
      <c r="AG95" s="7">
        <f>AC95</f>
        <v>0</v>
      </c>
      <c r="AH95">
        <f>$D95*$C$91*AG95</f>
        <v>0</v>
      </c>
      <c r="AK95" s="7">
        <f>AG95</f>
        <v>0</v>
      </c>
      <c r="AL95">
        <f>$D95*$C$91*AK95</f>
        <v>0</v>
      </c>
    </row>
    <row r="96" spans="1:38" x14ac:dyDescent="0.2">
      <c r="B96" s="3" t="s">
        <v>3</v>
      </c>
      <c r="C96">
        <v>3</v>
      </c>
      <c r="D96" s="2">
        <f>IF(C91=0,0,C96/C91)</f>
        <v>0.2</v>
      </c>
      <c r="F96" s="32">
        <v>0</v>
      </c>
      <c r="G96" s="30">
        <f>F96*$C96</f>
        <v>0</v>
      </c>
      <c r="I96" s="43">
        <f>F96</f>
        <v>0</v>
      </c>
      <c r="J96" s="44">
        <f>$D96*$C$91*I96</f>
        <v>0</v>
      </c>
      <c r="M96" s="7">
        <f>I96</f>
        <v>0</v>
      </c>
      <c r="N96">
        <f>$D96*$C$91*M96</f>
        <v>0</v>
      </c>
      <c r="Q96" s="7">
        <f>M96</f>
        <v>0</v>
      </c>
      <c r="R96">
        <f>$D96*$C$91*Q96</f>
        <v>0</v>
      </c>
      <c r="U96" s="7">
        <f>Q96</f>
        <v>0</v>
      </c>
      <c r="V96">
        <f>$D96*$C$91*U96</f>
        <v>0</v>
      </c>
      <c r="Y96" s="7">
        <f>U96</f>
        <v>0</v>
      </c>
      <c r="Z96">
        <f>$D96*$C$91*Y96</f>
        <v>0</v>
      </c>
      <c r="AC96" s="7">
        <f>Y96</f>
        <v>0</v>
      </c>
      <c r="AD96">
        <f>$D96*$C$91*AC96</f>
        <v>0</v>
      </c>
      <c r="AG96" s="7">
        <f>AC96</f>
        <v>0</v>
      </c>
      <c r="AH96">
        <f>$D96*$C$91*AG96</f>
        <v>0</v>
      </c>
      <c r="AK96" s="7">
        <f>AG96</f>
        <v>0</v>
      </c>
      <c r="AL96">
        <f>$D96*$C$91*AK96</f>
        <v>0</v>
      </c>
    </row>
    <row r="97" spans="1:38" x14ac:dyDescent="0.2">
      <c r="B97" s="3"/>
      <c r="D97" s="2"/>
      <c r="F97" s="32"/>
      <c r="I97" s="43"/>
      <c r="M97" s="7"/>
      <c r="Q97" s="7"/>
      <c r="U97" s="7"/>
      <c r="Y97" s="7"/>
      <c r="AC97" s="7"/>
      <c r="AG97" s="7"/>
      <c r="AK97" s="7"/>
    </row>
    <row r="98" spans="1:38" ht="12" customHeight="1" x14ac:dyDescent="0.2">
      <c r="A98" t="s">
        <v>36</v>
      </c>
      <c r="B98" s="1" t="s">
        <v>29</v>
      </c>
      <c r="C98">
        <f>SUM(C99:C103)</f>
        <v>15</v>
      </c>
      <c r="D98" s="2">
        <f>SUM(D99:D103)</f>
        <v>1</v>
      </c>
      <c r="F98" s="32"/>
      <c r="I98" s="43"/>
      <c r="M98" s="7"/>
      <c r="Q98" s="7"/>
      <c r="U98" s="7"/>
      <c r="Y98" s="7"/>
      <c r="AC98" s="7"/>
      <c r="AG98" s="7"/>
      <c r="AK98" s="7"/>
    </row>
    <row r="99" spans="1:38" x14ac:dyDescent="0.2">
      <c r="B99" s="3" t="s">
        <v>1</v>
      </c>
      <c r="C99">
        <v>3</v>
      </c>
      <c r="D99" s="2">
        <f>IF(C98=0,0,C99/C98)</f>
        <v>0.2</v>
      </c>
      <c r="F99" s="32">
        <v>0</v>
      </c>
      <c r="G99" s="30">
        <f>F99*$C99</f>
        <v>0</v>
      </c>
      <c r="I99" s="43">
        <f>F99</f>
        <v>0</v>
      </c>
      <c r="J99" s="44">
        <f>$D99*$C$98*I99</f>
        <v>0</v>
      </c>
      <c r="M99" s="7">
        <f>I99</f>
        <v>0</v>
      </c>
      <c r="N99">
        <f>$D99*$C$98*M99</f>
        <v>0</v>
      </c>
      <c r="Q99" s="7">
        <f>M99</f>
        <v>0</v>
      </c>
      <c r="R99">
        <f>$D99*$C$98*Q99</f>
        <v>0</v>
      </c>
      <c r="U99" s="7">
        <f>Q99</f>
        <v>0</v>
      </c>
      <c r="V99">
        <f>$D99*$C$98*U99</f>
        <v>0</v>
      </c>
      <c r="Y99" s="7">
        <f>U99</f>
        <v>0</v>
      </c>
      <c r="Z99">
        <f>$D99*$C$98*Y99</f>
        <v>0</v>
      </c>
      <c r="AC99" s="7">
        <f>Y99</f>
        <v>0</v>
      </c>
      <c r="AD99">
        <f>$D99*$C$98*AC99</f>
        <v>0</v>
      </c>
      <c r="AG99" s="7">
        <f>AC99</f>
        <v>0</v>
      </c>
      <c r="AH99">
        <f>$D99*$C$98*AG99</f>
        <v>0</v>
      </c>
      <c r="AK99" s="7">
        <f>AG99</f>
        <v>0</v>
      </c>
      <c r="AL99">
        <f>$D99*$C$98*AK99</f>
        <v>0</v>
      </c>
    </row>
    <row r="100" spans="1:38" x14ac:dyDescent="0.2">
      <c r="B100" s="3" t="s">
        <v>2</v>
      </c>
      <c r="C100">
        <v>3</v>
      </c>
      <c r="D100" s="2">
        <f>IF(C98=0,0,C100/C98)</f>
        <v>0.2</v>
      </c>
      <c r="F100" s="32">
        <v>0</v>
      </c>
      <c r="G100" s="30">
        <f>F100*$C100</f>
        <v>0</v>
      </c>
      <c r="I100" s="43">
        <f>F100</f>
        <v>0</v>
      </c>
      <c r="J100" s="44">
        <f>$D100*$C$98*I100</f>
        <v>0</v>
      </c>
      <c r="M100" s="7">
        <f>I100</f>
        <v>0</v>
      </c>
      <c r="N100">
        <f>$D100*$C$98*M100</f>
        <v>0</v>
      </c>
      <c r="Q100" s="7">
        <f>M100</f>
        <v>0</v>
      </c>
      <c r="R100">
        <f>$D100*$C$98*Q100</f>
        <v>0</v>
      </c>
      <c r="U100" s="7">
        <f>Q100</f>
        <v>0</v>
      </c>
      <c r="V100">
        <f>$D100*$C$98*U100</f>
        <v>0</v>
      </c>
      <c r="Y100" s="7">
        <f>U100</f>
        <v>0</v>
      </c>
      <c r="Z100">
        <f>$D100*$C$98*Y100</f>
        <v>0</v>
      </c>
      <c r="AC100" s="7">
        <f>Y100</f>
        <v>0</v>
      </c>
      <c r="AD100">
        <f>$D100*$C$98*AC100</f>
        <v>0</v>
      </c>
      <c r="AG100" s="7">
        <f>AC100</f>
        <v>0</v>
      </c>
      <c r="AH100">
        <f>$D100*$C$98*AG100</f>
        <v>0</v>
      </c>
      <c r="AK100" s="7">
        <f>AG100</f>
        <v>0</v>
      </c>
      <c r="AL100">
        <f>$D100*$C$98*AK100</f>
        <v>0</v>
      </c>
    </row>
    <row r="101" spans="1:38" x14ac:dyDescent="0.2">
      <c r="B101" s="3" t="s">
        <v>34</v>
      </c>
      <c r="C101">
        <v>3</v>
      </c>
      <c r="D101" s="2">
        <f>IF(C98=0,0,C101/C98)</f>
        <v>0.2</v>
      </c>
      <c r="F101" s="32">
        <v>0</v>
      </c>
      <c r="G101" s="30">
        <f>F101*$C101</f>
        <v>0</v>
      </c>
      <c r="I101" s="43">
        <f>F101</f>
        <v>0</v>
      </c>
      <c r="J101" s="44">
        <f>$D101*$C$98*I101</f>
        <v>0</v>
      </c>
      <c r="M101" s="7">
        <f>I101</f>
        <v>0</v>
      </c>
      <c r="N101">
        <f>$D101*$C$98*M101</f>
        <v>0</v>
      </c>
      <c r="Q101" s="7">
        <f>M101</f>
        <v>0</v>
      </c>
      <c r="R101">
        <f>$D101*$C$98*Q101</f>
        <v>0</v>
      </c>
      <c r="U101" s="7">
        <f>Q101</f>
        <v>0</v>
      </c>
      <c r="V101">
        <f>$D101*$C$98*U101</f>
        <v>0</v>
      </c>
      <c r="Y101" s="7">
        <f>U101</f>
        <v>0</v>
      </c>
      <c r="Z101">
        <f>$D101*$C$98*Y101</f>
        <v>0</v>
      </c>
      <c r="AC101" s="7">
        <f>Y101</f>
        <v>0</v>
      </c>
      <c r="AD101">
        <f>$D101*$C$98*AC101</f>
        <v>0</v>
      </c>
      <c r="AG101" s="7">
        <f>AC101</f>
        <v>0</v>
      </c>
      <c r="AH101">
        <f>$D101*$C$98*AG101</f>
        <v>0</v>
      </c>
      <c r="AK101" s="7">
        <f>AG101</f>
        <v>0</v>
      </c>
      <c r="AL101">
        <f>$D101*$C$98*AK101</f>
        <v>0</v>
      </c>
    </row>
    <row r="102" spans="1:38" x14ac:dyDescent="0.2">
      <c r="B102" s="3" t="s">
        <v>35</v>
      </c>
      <c r="C102">
        <v>3</v>
      </c>
      <c r="D102" s="2">
        <f>IF(C98=0,0,C102/C98)</f>
        <v>0.2</v>
      </c>
      <c r="F102" s="32">
        <v>0</v>
      </c>
      <c r="G102" s="30">
        <f>F102*$C102</f>
        <v>0</v>
      </c>
      <c r="I102" s="43">
        <f>F102</f>
        <v>0</v>
      </c>
      <c r="J102" s="44">
        <f>$D102*$C$98*I102</f>
        <v>0</v>
      </c>
      <c r="M102" s="7">
        <f>I102</f>
        <v>0</v>
      </c>
      <c r="N102">
        <f>$D102*$C$98*M102</f>
        <v>0</v>
      </c>
      <c r="Q102" s="7">
        <f>M102</f>
        <v>0</v>
      </c>
      <c r="R102">
        <f>$D102*$C$98*Q102</f>
        <v>0</v>
      </c>
      <c r="U102" s="7">
        <f>Q102</f>
        <v>0</v>
      </c>
      <c r="V102">
        <f>$D102*$C$98*U102</f>
        <v>0</v>
      </c>
      <c r="Y102" s="7">
        <f>U102</f>
        <v>0</v>
      </c>
      <c r="Z102">
        <f>$D102*$C$98*Y102</f>
        <v>0</v>
      </c>
      <c r="AC102" s="7">
        <f>Y102</f>
        <v>0</v>
      </c>
      <c r="AD102">
        <f>$D102*$C$98*AC102</f>
        <v>0</v>
      </c>
      <c r="AG102" s="7">
        <f>AC102</f>
        <v>0</v>
      </c>
      <c r="AH102">
        <f>$D102*$C$98*AG102</f>
        <v>0</v>
      </c>
      <c r="AK102" s="7">
        <f>AG102</f>
        <v>0</v>
      </c>
      <c r="AL102">
        <f>$D102*$C$98*AK102</f>
        <v>0</v>
      </c>
    </row>
    <row r="103" spans="1:38" x14ac:dyDescent="0.2">
      <c r="B103" s="3" t="s">
        <v>3</v>
      </c>
      <c r="C103">
        <v>3</v>
      </c>
      <c r="D103" s="2">
        <f>IF(C98=0,0,C103/C98)</f>
        <v>0.2</v>
      </c>
      <c r="F103" s="32">
        <v>0</v>
      </c>
      <c r="G103" s="30">
        <f>F103*$C103</f>
        <v>0</v>
      </c>
      <c r="I103" s="43">
        <f>F103</f>
        <v>0</v>
      </c>
      <c r="J103" s="44">
        <f>$D103*$C$98*I103</f>
        <v>0</v>
      </c>
      <c r="M103" s="7">
        <f>I103</f>
        <v>0</v>
      </c>
      <c r="N103">
        <f>$D103*$C$98*M103</f>
        <v>0</v>
      </c>
      <c r="Q103" s="7">
        <f>M103</f>
        <v>0</v>
      </c>
      <c r="R103">
        <f>$D103*$C$98*Q103</f>
        <v>0</v>
      </c>
      <c r="U103" s="7">
        <f>Q103</f>
        <v>0</v>
      </c>
      <c r="V103">
        <f>$D103*$C$98*U103</f>
        <v>0</v>
      </c>
      <c r="Y103" s="7">
        <f>U103</f>
        <v>0</v>
      </c>
      <c r="Z103">
        <f>$D103*$C$98*Y103</f>
        <v>0</v>
      </c>
      <c r="AC103" s="7">
        <f>Y103</f>
        <v>0</v>
      </c>
      <c r="AD103">
        <f>$D103*$C$98*AC103</f>
        <v>0</v>
      </c>
      <c r="AG103" s="7">
        <f>AC103</f>
        <v>0</v>
      </c>
      <c r="AH103">
        <f>$D103*$C$98*AG103</f>
        <v>0</v>
      </c>
      <c r="AK103" s="7">
        <f>AG103</f>
        <v>0</v>
      </c>
      <c r="AL103">
        <f>$D103*$C$98*AK103</f>
        <v>0</v>
      </c>
    </row>
    <row r="104" spans="1:38" x14ac:dyDescent="0.2">
      <c r="B104" s="3"/>
      <c r="D104" s="2"/>
      <c r="F104" s="32"/>
      <c r="I104" s="43"/>
      <c r="M104" s="7"/>
      <c r="Q104" s="7"/>
      <c r="U104" s="7"/>
      <c r="Y104" s="7"/>
      <c r="AC104" s="7"/>
      <c r="AG104" s="7"/>
      <c r="AK104" s="7"/>
    </row>
    <row r="105" spans="1:38" ht="12" customHeight="1" x14ac:dyDescent="0.2">
      <c r="A105" t="s">
        <v>36</v>
      </c>
      <c r="B105" s="1" t="s">
        <v>30</v>
      </c>
      <c r="C105">
        <f>SUM(C106:C110)</f>
        <v>15</v>
      </c>
      <c r="D105" s="2">
        <f>SUM(D106:D110)</f>
        <v>1</v>
      </c>
      <c r="F105" s="32"/>
      <c r="I105" s="43"/>
      <c r="M105" s="7"/>
      <c r="Q105" s="7"/>
      <c r="U105" s="7"/>
      <c r="Y105" s="7"/>
      <c r="AC105" s="7"/>
      <c r="AG105" s="7"/>
      <c r="AK105" s="7"/>
    </row>
    <row r="106" spans="1:38" x14ac:dyDescent="0.2">
      <c r="B106" s="3" t="s">
        <v>1</v>
      </c>
      <c r="C106">
        <v>3</v>
      </c>
      <c r="D106" s="2">
        <f>IF(C105=0,0,C106/C105)</f>
        <v>0.2</v>
      </c>
      <c r="F106" s="32">
        <v>0</v>
      </c>
      <c r="G106" s="30">
        <f>F106*$C106</f>
        <v>0</v>
      </c>
      <c r="I106" s="43">
        <f>F106</f>
        <v>0</v>
      </c>
      <c r="J106" s="44">
        <f>$D106*$C$105*I106</f>
        <v>0</v>
      </c>
      <c r="M106" s="7">
        <f>I106</f>
        <v>0</v>
      </c>
      <c r="N106">
        <f>$D106*$C$105*M106</f>
        <v>0</v>
      </c>
      <c r="Q106" s="7">
        <f>M106</f>
        <v>0</v>
      </c>
      <c r="R106">
        <f>$D106*$C$105*Q106</f>
        <v>0</v>
      </c>
      <c r="U106" s="7">
        <f>Q106</f>
        <v>0</v>
      </c>
      <c r="V106">
        <f>$D106*$C$105*U106</f>
        <v>0</v>
      </c>
      <c r="Y106" s="7">
        <f>U106</f>
        <v>0</v>
      </c>
      <c r="Z106">
        <f>$D106*$C$105*Y106</f>
        <v>0</v>
      </c>
      <c r="AC106" s="7">
        <f>Y106</f>
        <v>0</v>
      </c>
      <c r="AD106">
        <f>$D106*$C$105*AC106</f>
        <v>0</v>
      </c>
      <c r="AG106" s="7">
        <f>AC106</f>
        <v>0</v>
      </c>
      <c r="AH106">
        <f>$D106*$C$105*AG106</f>
        <v>0</v>
      </c>
      <c r="AK106" s="7">
        <f>AG106</f>
        <v>0</v>
      </c>
      <c r="AL106">
        <f>$D106*$C$105*AK106</f>
        <v>0</v>
      </c>
    </row>
    <row r="107" spans="1:38" x14ac:dyDescent="0.2">
      <c r="B107" s="3" t="s">
        <v>2</v>
      </c>
      <c r="C107">
        <v>3</v>
      </c>
      <c r="D107" s="2">
        <f>IF(C105=0,0,C107/C105)</f>
        <v>0.2</v>
      </c>
      <c r="F107" s="32">
        <v>0</v>
      </c>
      <c r="G107" s="30">
        <f>F107*$C107</f>
        <v>0</v>
      </c>
      <c r="I107" s="43">
        <f>F107</f>
        <v>0</v>
      </c>
      <c r="J107" s="44">
        <f>$D107*$C$105*I107</f>
        <v>0</v>
      </c>
      <c r="M107" s="7">
        <f>I107</f>
        <v>0</v>
      </c>
      <c r="N107">
        <f>$D107*$C$105*M107</f>
        <v>0</v>
      </c>
      <c r="Q107" s="7">
        <f>M107</f>
        <v>0</v>
      </c>
      <c r="R107">
        <f>$D107*$C$105*Q107</f>
        <v>0</v>
      </c>
      <c r="U107" s="7">
        <f>Q107</f>
        <v>0</v>
      </c>
      <c r="V107">
        <f>$D107*$C$105*U107</f>
        <v>0</v>
      </c>
      <c r="Y107" s="7">
        <f>U107</f>
        <v>0</v>
      </c>
      <c r="Z107">
        <f>$D107*$C$105*Y107</f>
        <v>0</v>
      </c>
      <c r="AC107" s="7">
        <f>Y107</f>
        <v>0</v>
      </c>
      <c r="AD107">
        <f>$D107*$C$105*AC107</f>
        <v>0</v>
      </c>
      <c r="AG107" s="7">
        <f>AC107</f>
        <v>0</v>
      </c>
      <c r="AH107">
        <f>$D107*$C$105*AG107</f>
        <v>0</v>
      </c>
      <c r="AK107" s="7">
        <f>AG107</f>
        <v>0</v>
      </c>
      <c r="AL107">
        <f>$D107*$C$105*AK107</f>
        <v>0</v>
      </c>
    </row>
    <row r="108" spans="1:38" x14ac:dyDescent="0.2">
      <c r="B108" s="3" t="s">
        <v>34</v>
      </c>
      <c r="C108">
        <v>3</v>
      </c>
      <c r="D108" s="2">
        <f>IF(C105=0,0,C108/C105)</f>
        <v>0.2</v>
      </c>
      <c r="F108" s="32">
        <v>0</v>
      </c>
      <c r="G108" s="30">
        <f>F108*$C108</f>
        <v>0</v>
      </c>
      <c r="I108" s="43">
        <f>F108</f>
        <v>0</v>
      </c>
      <c r="J108" s="44">
        <f>$D108*$C$105*I108</f>
        <v>0</v>
      </c>
      <c r="M108" s="7">
        <f>I108</f>
        <v>0</v>
      </c>
      <c r="N108">
        <f>$D108*$C$105*M108</f>
        <v>0</v>
      </c>
      <c r="Q108" s="7">
        <f>M108</f>
        <v>0</v>
      </c>
      <c r="R108">
        <f>$D108*$C$105*Q108</f>
        <v>0</v>
      </c>
      <c r="U108" s="7">
        <f>Q108</f>
        <v>0</v>
      </c>
      <c r="V108">
        <f>$D108*$C$105*U108</f>
        <v>0</v>
      </c>
      <c r="Y108" s="7">
        <f>U108</f>
        <v>0</v>
      </c>
      <c r="Z108">
        <f>$D108*$C$105*Y108</f>
        <v>0</v>
      </c>
      <c r="AC108" s="7">
        <f>Y108</f>
        <v>0</v>
      </c>
      <c r="AD108">
        <f>$D108*$C$105*AC108</f>
        <v>0</v>
      </c>
      <c r="AG108" s="7">
        <f>AC108</f>
        <v>0</v>
      </c>
      <c r="AH108">
        <f>$D108*$C$105*AG108</f>
        <v>0</v>
      </c>
      <c r="AK108" s="7">
        <f>AG108</f>
        <v>0</v>
      </c>
      <c r="AL108">
        <f>$D108*$C$105*AK108</f>
        <v>0</v>
      </c>
    </row>
    <row r="109" spans="1:38" x14ac:dyDescent="0.2">
      <c r="B109" s="3" t="s">
        <v>35</v>
      </c>
      <c r="C109">
        <v>3</v>
      </c>
      <c r="D109" s="2">
        <f>IF(C105=0,0,C109/C105)</f>
        <v>0.2</v>
      </c>
      <c r="F109" s="32">
        <v>0</v>
      </c>
      <c r="G109" s="30">
        <f>F109*$C109</f>
        <v>0</v>
      </c>
      <c r="I109" s="43">
        <f>F109</f>
        <v>0</v>
      </c>
      <c r="J109" s="44">
        <f>$D109*$C$105*I109</f>
        <v>0</v>
      </c>
      <c r="M109" s="7">
        <f>I109</f>
        <v>0</v>
      </c>
      <c r="N109">
        <f>$D109*$C$105*M109</f>
        <v>0</v>
      </c>
      <c r="Q109" s="7">
        <f>M109</f>
        <v>0</v>
      </c>
      <c r="R109">
        <f>$D109*$C$105*Q109</f>
        <v>0</v>
      </c>
      <c r="U109" s="7">
        <f>Q109</f>
        <v>0</v>
      </c>
      <c r="V109">
        <f>$D109*$C$105*U109</f>
        <v>0</v>
      </c>
      <c r="Y109" s="7">
        <f>U109</f>
        <v>0</v>
      </c>
      <c r="Z109">
        <f>$D109*$C$105*Y109</f>
        <v>0</v>
      </c>
      <c r="AC109" s="7">
        <f>Y109</f>
        <v>0</v>
      </c>
      <c r="AD109">
        <f>$D109*$C$105*AC109</f>
        <v>0</v>
      </c>
      <c r="AG109" s="7">
        <f>AC109</f>
        <v>0</v>
      </c>
      <c r="AH109">
        <f>$D109*$C$105*AG109</f>
        <v>0</v>
      </c>
      <c r="AK109" s="7">
        <f>AG109</f>
        <v>0</v>
      </c>
      <c r="AL109">
        <f>$D109*$C$105*AK109</f>
        <v>0</v>
      </c>
    </row>
    <row r="110" spans="1:38" x14ac:dyDescent="0.2">
      <c r="B110" s="3" t="s">
        <v>3</v>
      </c>
      <c r="C110">
        <v>3</v>
      </c>
      <c r="D110" s="2">
        <f>IF(C105=0,0,C110/C105)</f>
        <v>0.2</v>
      </c>
      <c r="F110" s="32">
        <v>0</v>
      </c>
      <c r="G110" s="30">
        <f>F110*$C110</f>
        <v>0</v>
      </c>
      <c r="I110" s="43">
        <f>F110</f>
        <v>0</v>
      </c>
      <c r="J110" s="44">
        <f>$D110*$C$105*I110</f>
        <v>0</v>
      </c>
      <c r="M110" s="7">
        <f>I110</f>
        <v>0</v>
      </c>
      <c r="N110">
        <f>$D110*$C$105*M110</f>
        <v>0</v>
      </c>
      <c r="Q110" s="7">
        <f>M110</f>
        <v>0</v>
      </c>
      <c r="R110">
        <f>$D110*$C$105*Q110</f>
        <v>0</v>
      </c>
      <c r="U110" s="7">
        <f>Q110</f>
        <v>0</v>
      </c>
      <c r="V110">
        <f>$D110*$C$105*U110</f>
        <v>0</v>
      </c>
      <c r="Y110" s="7">
        <f>U110</f>
        <v>0</v>
      </c>
      <c r="Z110">
        <f>$D110*$C$105*Y110</f>
        <v>0</v>
      </c>
      <c r="AC110" s="7">
        <f>Y110</f>
        <v>0</v>
      </c>
      <c r="AD110">
        <f>$D110*$C$105*AC110</f>
        <v>0</v>
      </c>
      <c r="AG110" s="7">
        <f>AC110</f>
        <v>0</v>
      </c>
      <c r="AH110">
        <f>$D110*$C$105*AG110</f>
        <v>0</v>
      </c>
      <c r="AK110" s="7">
        <f>AG110</f>
        <v>0</v>
      </c>
      <c r="AL110">
        <f>$D110*$C$105*AK110</f>
        <v>0</v>
      </c>
    </row>
    <row r="111" spans="1:38" x14ac:dyDescent="0.2">
      <c r="B111" s="3"/>
      <c r="D111" s="2"/>
      <c r="F111" s="32"/>
      <c r="I111" s="43"/>
      <c r="M111" s="7"/>
      <c r="Q111" s="7"/>
      <c r="U111" s="7"/>
      <c r="Y111" s="7"/>
      <c r="AC111" s="7"/>
      <c r="AG111" s="7"/>
      <c r="AK111" s="7"/>
    </row>
    <row r="112" spans="1:38" x14ac:dyDescent="0.2">
      <c r="A112" t="s">
        <v>37</v>
      </c>
      <c r="B112" s="1" t="s">
        <v>28</v>
      </c>
      <c r="C112">
        <f>SUM(C113:C114)</f>
        <v>15</v>
      </c>
      <c r="D112" s="2">
        <f>SUM(D113:D114)</f>
        <v>1</v>
      </c>
    </row>
    <row r="113" spans="1:38" x14ac:dyDescent="0.2">
      <c r="B113" s="3" t="s">
        <v>40</v>
      </c>
      <c r="C113">
        <v>8</v>
      </c>
      <c r="D113" s="2">
        <f>IF(C112=0,0,C113/C112)</f>
        <v>0.53333333333333333</v>
      </c>
      <c r="F113" s="32">
        <v>0</v>
      </c>
      <c r="G113" s="30">
        <f>F113*$C113</f>
        <v>0</v>
      </c>
      <c r="I113" s="43">
        <f>F113</f>
        <v>0</v>
      </c>
      <c r="J113" s="44">
        <f>$D113*$C$112*I113</f>
        <v>0</v>
      </c>
      <c r="M113" s="7">
        <f>I113</f>
        <v>0</v>
      </c>
      <c r="N113">
        <f>$D113*$C$112*M113</f>
        <v>0</v>
      </c>
      <c r="Q113" s="7">
        <f>M113</f>
        <v>0</v>
      </c>
      <c r="R113">
        <f>$D113*$C$112*Q113</f>
        <v>0</v>
      </c>
      <c r="U113" s="7">
        <f>Q113</f>
        <v>0</v>
      </c>
      <c r="V113">
        <f>$D113*$C$112*U113</f>
        <v>0</v>
      </c>
      <c r="Y113" s="7">
        <f>U113</f>
        <v>0</v>
      </c>
      <c r="Z113">
        <f>$D113*$C$112*Y113</f>
        <v>0</v>
      </c>
      <c r="AC113" s="7">
        <f>Y113</f>
        <v>0</v>
      </c>
      <c r="AD113">
        <f>$D113*$C$112*AC113</f>
        <v>0</v>
      </c>
      <c r="AG113" s="7">
        <f>AC113</f>
        <v>0</v>
      </c>
      <c r="AH113">
        <f>$D113*$C$112*AG113</f>
        <v>0</v>
      </c>
      <c r="AK113" s="7">
        <f>AG113</f>
        <v>0</v>
      </c>
      <c r="AL113">
        <f>$D113*$C$112*AK113</f>
        <v>0</v>
      </c>
    </row>
    <row r="114" spans="1:38" x14ac:dyDescent="0.2">
      <c r="B114" s="3" t="s">
        <v>32</v>
      </c>
      <c r="C114">
        <v>7</v>
      </c>
      <c r="D114" s="2">
        <f>IF(C112=0,0,C114/C112)</f>
        <v>0.46666666666666667</v>
      </c>
      <c r="F114" s="32">
        <v>0</v>
      </c>
      <c r="G114" s="30">
        <f>F114*$C114</f>
        <v>0</v>
      </c>
      <c r="I114" s="43">
        <v>0</v>
      </c>
      <c r="J114" s="44">
        <f>$D114*$C$112*I114</f>
        <v>0</v>
      </c>
      <c r="M114" s="7">
        <f>I114</f>
        <v>0</v>
      </c>
      <c r="N114">
        <f>$D114*$C$112*M114</f>
        <v>0</v>
      </c>
      <c r="Q114" s="7">
        <f>M114</f>
        <v>0</v>
      </c>
      <c r="R114">
        <f>$D114*$C$112*Q114</f>
        <v>0</v>
      </c>
      <c r="U114" s="7">
        <f>Q114</f>
        <v>0</v>
      </c>
      <c r="V114">
        <f>$D114*$C$112*U114</f>
        <v>0</v>
      </c>
      <c r="Y114" s="7">
        <f>U114</f>
        <v>0</v>
      </c>
      <c r="Z114">
        <f>$D114*$C$112*Y114</f>
        <v>0</v>
      </c>
      <c r="AC114" s="7">
        <f>Y114</f>
        <v>0</v>
      </c>
      <c r="AD114">
        <f>$D114*$C$112*AC114</f>
        <v>0</v>
      </c>
      <c r="AG114" s="7">
        <f>AC114</f>
        <v>0</v>
      </c>
      <c r="AH114">
        <f>$D114*$C$112*AG114</f>
        <v>0</v>
      </c>
      <c r="AK114" s="7">
        <f>AG114</f>
        <v>0</v>
      </c>
      <c r="AL114">
        <f>$D114*$C$112*AK114</f>
        <v>0</v>
      </c>
    </row>
    <row r="117" spans="1:38" x14ac:dyDescent="0.2">
      <c r="A117" t="s">
        <v>38</v>
      </c>
    </row>
    <row r="118" spans="1:38" x14ac:dyDescent="0.2">
      <c r="A118" t="s">
        <v>59</v>
      </c>
    </row>
    <row r="119" spans="1:38" x14ac:dyDescent="0.2">
      <c r="A119" t="s">
        <v>39</v>
      </c>
    </row>
  </sheetData>
  <phoneticPr fontId="0" type="noConversion"/>
  <dataValidations count="13">
    <dataValidation type="whole" allowBlank="1" showInputMessage="1" showErrorMessage="1" errorTitle="Actual Progress Error" error="Actual Progress can only be binary and represents the completed status of a subtask." sqref="Q113:Q114 I63:I82 Y63:Y82 M63:M82 Y4:Y61 U63:U82 Q63:Q82 M84:M111 Q84:Q111 U84:U111 I84:I111 Y84:Y111 AK4:AK61 Y113:Y114 M4:M61 U113:U114 I113:I114 M113:M114 AC63:AC82 AC84:AC111 AC113:AC114 AG63:AG82 AG84:AG111 AG113:AG114 AK63:AK82 AK84:AK111 AK113:AK114 U4:U61 AG4:AG61 AC4:AC61 Q4:Q61 I4:I61">
      <formula1>0</formula1>
      <formula2>1</formula2>
    </dataValidation>
    <dataValidation type="whole" operator="equal" allowBlank="1" showInputMessage="1" showErrorMessage="1" errorTitle="Place Holder" error="Can only enter 0 here" sqref="F1911:F4270">
      <formula1>0</formula1>
    </dataValidation>
    <dataValidation type="date" allowBlank="1" showInputMessage="1" showErrorMessage="1" sqref="G3">
      <formula1>43466</formula1>
      <formula2>54789</formula2>
    </dataValidation>
    <dataValidation type="date" allowBlank="1" showInputMessage="1" showErrorMessage="1" errorTitle="Date Format" error="Please enter valid start date" sqref="F3">
      <formula1>43466</formula1>
      <formula2>54789</formula2>
    </dataValidation>
    <dataValidation allowBlank="1" showInputMessage="1" showErrorMessage="1" errorTitle="Do not enter dates" error="Allow the spreadsheet to calculate the dates." sqref="H3 BU3:DI3"/>
    <dataValidation type="whole" allowBlank="1" showInputMessage="1" showErrorMessage="1" errorTitle="Tracking Resolution" error="Can only enter a number between 1 and 60." sqref="D1">
      <formula1>1</formula1>
      <formula2>60</formula2>
    </dataValidation>
    <dataValidation type="custom" allowBlank="1" showInputMessage="1" showErrorMessage="1" errorTitle="Do not enter dates" error="Allow the spreadsheet to calculate the dates." sqref="AB3 L3 P3 AN3:BT3 T3 AJ3 X3 AF3">
      <formula1>1</formula1>
    </dataValidation>
    <dataValidation type="whole" operator="equal" allowBlank="1" showInputMessage="1" showErrorMessage="1" errorTitle="Initial Status" error="Can only enter 0 here" sqref="F4:F1910">
      <formula1>0</formula1>
    </dataValidation>
    <dataValidation type="date" allowBlank="1" showInputMessage="1" showErrorMessage="1" errorTitle="Do not enter dates" error="Allow the spreadsheet to calculate the dates." sqref="I3:K3 N3:O3 R3 V3 Z3 AD3 AH3 AL3">
      <formula1>F3</formula1>
      <formula2>F3+4</formula2>
    </dataValidation>
    <dataValidation type="date" operator="equal" allowBlank="1" showInputMessage="1" showErrorMessage="1" errorTitle="Do not enter dates" error="Allow the spreadsheet to calculate the dates." sqref="AM3 S3 W3 AA3 AE3 AI3">
      <formula1>Q3</formula1>
    </dataValidation>
    <dataValidation type="date" operator="equal" allowBlank="1" showInputMessage="1" showErrorMessage="1" errorTitle="Do not enter dates" error="Allow the spreadsheet to calculate the dates." sqref="M3 Q3 U3 Y3 AC3 AG3 AK3">
      <formula1>I3+$D$1</formula1>
    </dataValidation>
    <dataValidation type="whole" allowBlank="1" showInputMessage="1" showErrorMessage="1" errorTitle="Actual Effort" error="Enter a number between 0 and the tracking resolution times max resources per task." sqref="K4:K6443 W4:W5836 O4:O3514 S4:S3892 AA4:AA4270 AE4:AE4000 AI4:AI4864">
      <formula1>0</formula1>
      <formula2>$D$1*$B$1</formula2>
    </dataValidation>
    <dataValidation type="whole" allowBlank="1" showInputMessage="1" showErrorMessage="1" errorTitle="Actual Effort" error="Enter a number between 0 and the tracking resolution times max resources per task." sqref="AM4:AM3277">
      <formula1>0</formula1>
      <formula2>$D$1*$D$1</formula2>
    </dataValidation>
  </dataValidations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4:K1000"/>
  <sheetViews>
    <sheetView topLeftCell="B1" workbookViewId="0">
      <selection activeCell="F6" sqref="F6:G23"/>
    </sheetView>
  </sheetViews>
  <sheetFormatPr defaultRowHeight="12.75" x14ac:dyDescent="0.2"/>
  <cols>
    <col min="1" max="1" width="4.42578125" style="12" customWidth="1"/>
    <col min="2" max="2" width="9.140625" style="12"/>
    <col min="3" max="3" width="19.28515625" style="12" bestFit="1" customWidth="1"/>
    <col min="4" max="4" width="8.7109375" style="12" customWidth="1"/>
    <col min="5" max="5" width="15.42578125" style="12" customWidth="1"/>
    <col min="6" max="6" width="24.7109375" style="12" bestFit="1" customWidth="1"/>
    <col min="7" max="7" width="21.85546875" style="12" bestFit="1" customWidth="1"/>
    <col min="8" max="8" width="9.140625" style="12"/>
    <col min="9" max="9" width="12" style="12" customWidth="1"/>
    <col min="10" max="10" width="9.140625" style="12"/>
    <col min="11" max="11" width="12.42578125" style="12" customWidth="1"/>
    <col min="12" max="16384" width="9.140625" style="12"/>
  </cols>
  <sheetData>
    <row r="4" spans="1:11" x14ac:dyDescent="0.2">
      <c r="A4" s="11" t="s">
        <v>19</v>
      </c>
      <c r="B4" s="11" t="s">
        <v>0</v>
      </c>
      <c r="C4" s="11" t="s">
        <v>4</v>
      </c>
      <c r="D4" s="11" t="s">
        <v>51</v>
      </c>
      <c r="E4" s="11" t="s">
        <v>17</v>
      </c>
      <c r="F4" s="11" t="s">
        <v>9</v>
      </c>
      <c r="G4" s="11" t="s">
        <v>55</v>
      </c>
    </row>
    <row r="5" spans="1:11" ht="15" x14ac:dyDescent="0.25">
      <c r="B5" s="13"/>
      <c r="C5" s="13" t="s">
        <v>18</v>
      </c>
      <c r="D5" s="14"/>
      <c r="E5" s="14"/>
      <c r="F5" s="24">
        <v>43836</v>
      </c>
      <c r="G5" s="16">
        <v>0</v>
      </c>
    </row>
    <row r="6" spans="1:11" ht="15" x14ac:dyDescent="0.25">
      <c r="A6" s="12">
        <v>1</v>
      </c>
      <c r="B6" s="17" t="str">
        <f>Activities!A4</f>
        <v>ARC</v>
      </c>
      <c r="C6" s="17" t="str">
        <f>Activities!B4</f>
        <v>Fuzzy Front End</v>
      </c>
      <c r="D6" s="17">
        <f>Activities!C4</f>
        <v>20</v>
      </c>
      <c r="E6" s="25"/>
      <c r="F6" s="24">
        <v>43861</v>
      </c>
      <c r="G6" s="18">
        <f>SUM($D$6:D6)/$D$25</f>
        <v>7.8431372549019607E-2</v>
      </c>
      <c r="J6" s="27"/>
      <c r="K6" s="28"/>
    </row>
    <row r="7" spans="1:11" ht="15" x14ac:dyDescent="0.25">
      <c r="A7" s="12">
        <v>2</v>
      </c>
      <c r="B7" s="17" t="str">
        <f>Activities!A10</f>
        <v/>
      </c>
      <c r="C7" s="17" t="str">
        <f>Activities!B10</f>
        <v>SDP Review</v>
      </c>
      <c r="D7" s="17">
        <f>Activities!C10</f>
        <v>0</v>
      </c>
      <c r="E7" s="26">
        <v>1</v>
      </c>
      <c r="F7" s="24">
        <v>43861</v>
      </c>
      <c r="G7" s="18">
        <f>SUM($D$6:D7)/$D$25</f>
        <v>7.8431372549019607E-2</v>
      </c>
      <c r="J7" s="27"/>
      <c r="K7" s="28"/>
    </row>
    <row r="8" spans="1:11" ht="15" x14ac:dyDescent="0.25">
      <c r="A8" s="12">
        <v>3</v>
      </c>
      <c r="B8" s="17" t="str">
        <f>Activities!A12</f>
        <v>STE</v>
      </c>
      <c r="C8" s="17" t="str">
        <f>Activities!B12</f>
        <v>Test Plan</v>
      </c>
      <c r="D8" s="17">
        <f>Activities!C12</f>
        <v>15</v>
      </c>
      <c r="E8" s="26">
        <v>2</v>
      </c>
      <c r="F8" s="24">
        <v>43882</v>
      </c>
      <c r="G8" s="18">
        <f>SUM($D$6:D8)/$D$25</f>
        <v>0.13725490196078433</v>
      </c>
      <c r="J8" s="27"/>
      <c r="K8" s="28"/>
    </row>
    <row r="9" spans="1:11" ht="15" x14ac:dyDescent="0.25">
      <c r="A9" s="12">
        <v>5</v>
      </c>
      <c r="B9" s="17" t="str">
        <f>Activities!A21</f>
        <v>DEV</v>
      </c>
      <c r="C9" s="17" t="str">
        <f>Activities!B21</f>
        <v>Logging</v>
      </c>
      <c r="D9" s="17">
        <f>Activities!C21</f>
        <v>15</v>
      </c>
      <c r="E9" s="26">
        <v>2</v>
      </c>
      <c r="F9" s="24">
        <v>43882</v>
      </c>
      <c r="G9" s="18">
        <f>SUM($D$6:D9)/$D$25</f>
        <v>0.19607843137254902</v>
      </c>
      <c r="J9" s="27"/>
      <c r="K9" s="28"/>
    </row>
    <row r="10" spans="1:11" ht="15" x14ac:dyDescent="0.25">
      <c r="A10" s="12">
        <v>4</v>
      </c>
      <c r="B10" s="17" t="str">
        <f>Activities!A17</f>
        <v>STE</v>
      </c>
      <c r="C10" s="17" t="str">
        <f>Activities!B17</f>
        <v>Test Harness</v>
      </c>
      <c r="D10" s="17">
        <f>Activities!C17</f>
        <v>10</v>
      </c>
      <c r="E10" s="26">
        <v>3</v>
      </c>
      <c r="F10" s="24">
        <v>43896</v>
      </c>
      <c r="G10" s="18">
        <f>SUM($D$6:D10)/$D$25</f>
        <v>0.23529411764705882</v>
      </c>
      <c r="J10" s="27"/>
      <c r="K10" s="28"/>
    </row>
    <row r="11" spans="1:11" ht="15" x14ac:dyDescent="0.25">
      <c r="A11" s="12">
        <v>6</v>
      </c>
      <c r="B11" s="17" t="str">
        <f>Activities!A28</f>
        <v>DEV</v>
      </c>
      <c r="C11" s="17" t="str">
        <f>Activities!B28</f>
        <v>Security</v>
      </c>
      <c r="D11" s="17">
        <f>Activities!C28</f>
        <v>15</v>
      </c>
      <c r="E11" s="26">
        <v>5</v>
      </c>
      <c r="F11" s="24">
        <v>43903</v>
      </c>
      <c r="G11" s="18">
        <f>SUM($D$6:D11)/$D$25</f>
        <v>0.29411764705882354</v>
      </c>
      <c r="J11" s="27"/>
      <c r="K11" s="28"/>
    </row>
    <row r="12" spans="1:11" ht="15" x14ac:dyDescent="0.25">
      <c r="A12" s="12">
        <v>7</v>
      </c>
      <c r="B12" s="17" t="str">
        <f>Activities!A35</f>
        <v>DEV</v>
      </c>
      <c r="C12" s="17" t="str">
        <f>Activities!B35</f>
        <v>Pub/Sub</v>
      </c>
      <c r="D12" s="17">
        <f>Activities!C35</f>
        <v>15</v>
      </c>
      <c r="E12" s="26">
        <v>6</v>
      </c>
      <c r="F12" s="24">
        <v>43924</v>
      </c>
      <c r="G12" s="18">
        <f>SUM($D$6:D12)/$D$25</f>
        <v>0.35294117647058826</v>
      </c>
      <c r="J12" s="27"/>
      <c r="K12" s="28"/>
    </row>
    <row r="13" spans="1:11" ht="15" x14ac:dyDescent="0.25">
      <c r="A13" s="12">
        <v>8</v>
      </c>
      <c r="B13" s="17" t="str">
        <f>Activities!A42</f>
        <v>DEV</v>
      </c>
      <c r="C13" s="17" t="str">
        <f>Activities!B42</f>
        <v>Resource Access 1</v>
      </c>
      <c r="D13" s="17">
        <f>Activities!C42</f>
        <v>15</v>
      </c>
      <c r="E13" s="26">
        <v>7</v>
      </c>
      <c r="F13" s="24">
        <v>43945</v>
      </c>
      <c r="G13" s="18">
        <f>SUM($D$6:D13)/$D$25</f>
        <v>0.41176470588235292</v>
      </c>
      <c r="J13" s="27"/>
      <c r="K13" s="28"/>
    </row>
    <row r="14" spans="1:11" ht="15" x14ac:dyDescent="0.25">
      <c r="A14" s="12">
        <v>9</v>
      </c>
      <c r="B14" s="17" t="str">
        <f>Activities!A49</f>
        <v>DEV</v>
      </c>
      <c r="C14" s="17" t="str">
        <f>Activities!B49</f>
        <v>Resource Access 2</v>
      </c>
      <c r="D14" s="17">
        <f>Activities!C49</f>
        <v>15</v>
      </c>
      <c r="E14" s="26">
        <v>8</v>
      </c>
      <c r="F14" s="24">
        <v>43966</v>
      </c>
      <c r="G14" s="18">
        <f>SUM($D$6:D14)/$D$25</f>
        <v>0.47058823529411764</v>
      </c>
      <c r="J14" s="27"/>
      <c r="K14" s="28"/>
    </row>
    <row r="15" spans="1:11" ht="15" x14ac:dyDescent="0.25">
      <c r="A15" s="12">
        <v>10</v>
      </c>
      <c r="B15" s="17" t="str">
        <f>Activities!A56</f>
        <v>DEV</v>
      </c>
      <c r="C15" s="17" t="str">
        <f>Activities!B56</f>
        <v>Resource Access 3</v>
      </c>
      <c r="D15" s="17">
        <f>Activities!C56</f>
        <v>15</v>
      </c>
      <c r="E15" s="26">
        <v>9</v>
      </c>
      <c r="F15" s="24">
        <v>43987</v>
      </c>
      <c r="G15" s="18">
        <f>SUM($D$6:D15)/$D$25</f>
        <v>0.52941176470588236</v>
      </c>
      <c r="J15" s="27"/>
      <c r="K15" s="28"/>
    </row>
    <row r="16" spans="1:11" ht="15" x14ac:dyDescent="0.25">
      <c r="A16" s="12">
        <v>11</v>
      </c>
      <c r="B16" s="17" t="str">
        <f>Activities!A63</f>
        <v>DEV</v>
      </c>
      <c r="C16" s="17" t="str">
        <f>Activities!B63</f>
        <v>EngineA</v>
      </c>
      <c r="D16" s="17">
        <f>Activities!C63</f>
        <v>15</v>
      </c>
      <c r="E16" s="26">
        <v>10</v>
      </c>
      <c r="F16" s="24">
        <v>44008</v>
      </c>
      <c r="G16" s="18">
        <f>SUM($D$6:D16)/$D$25</f>
        <v>0.58823529411764708</v>
      </c>
      <c r="J16" s="27"/>
      <c r="K16" s="28"/>
    </row>
    <row r="17" spans="1:11" ht="15" x14ac:dyDescent="0.25">
      <c r="A17" s="12">
        <v>12</v>
      </c>
      <c r="B17" s="17" t="str">
        <f>Activities!A70</f>
        <v>DEV</v>
      </c>
      <c r="C17" s="17" t="str">
        <f>Activities!B70</f>
        <v>EngineB</v>
      </c>
      <c r="D17" s="17">
        <f>Activities!C70</f>
        <v>15</v>
      </c>
      <c r="E17" s="26">
        <v>11</v>
      </c>
      <c r="F17" s="24">
        <v>44029</v>
      </c>
      <c r="G17" s="18">
        <f>SUM($D$6:D17)/$D$25</f>
        <v>0.6470588235294118</v>
      </c>
      <c r="J17" s="27"/>
      <c r="K17" s="28"/>
    </row>
    <row r="18" spans="1:11" ht="15" x14ac:dyDescent="0.25">
      <c r="A18" s="12">
        <v>13</v>
      </c>
      <c r="B18" s="17" t="str">
        <f>Activities!A77</f>
        <v>DEV</v>
      </c>
      <c r="C18" s="17" t="str">
        <f>Activities!B77</f>
        <v>EngineC</v>
      </c>
      <c r="D18" s="17">
        <f>Activities!C77</f>
        <v>15</v>
      </c>
      <c r="E18" s="26">
        <v>12</v>
      </c>
      <c r="F18" s="24">
        <v>44050</v>
      </c>
      <c r="G18" s="18">
        <f>SUM($D$6:D18)/$D$25</f>
        <v>0.70588235294117652</v>
      </c>
      <c r="J18" s="27"/>
      <c r="K18" s="28"/>
    </row>
    <row r="19" spans="1:11" ht="15" x14ac:dyDescent="0.25">
      <c r="A19" s="12">
        <v>14</v>
      </c>
      <c r="B19" s="17" t="str">
        <f>Activities!A84</f>
        <v>DEV</v>
      </c>
      <c r="C19" s="17" t="str">
        <f>Activities!B84</f>
        <v>ManagerA</v>
      </c>
      <c r="D19" s="17">
        <f>Activities!C84</f>
        <v>15</v>
      </c>
      <c r="E19" s="26">
        <v>13</v>
      </c>
      <c r="F19" s="24">
        <v>44071</v>
      </c>
      <c r="G19" s="18">
        <f>SUM($D$6:D19)/$D$25</f>
        <v>0.76470588235294112</v>
      </c>
      <c r="J19" s="27"/>
      <c r="K19" s="28"/>
    </row>
    <row r="20" spans="1:11" ht="15" x14ac:dyDescent="0.25">
      <c r="A20" s="12">
        <v>15</v>
      </c>
      <c r="B20" s="17" t="str">
        <f>Activities!A91</f>
        <v>DEV</v>
      </c>
      <c r="C20" s="17" t="str">
        <f>Activities!B91</f>
        <v>ManagerB</v>
      </c>
      <c r="D20" s="17">
        <f>Activities!C91</f>
        <v>15</v>
      </c>
      <c r="E20" s="26">
        <v>14</v>
      </c>
      <c r="F20" s="24">
        <v>44092</v>
      </c>
      <c r="G20" s="18">
        <f>SUM($D$6:D20)/$D$25</f>
        <v>0.82352941176470584</v>
      </c>
      <c r="J20" s="27"/>
      <c r="K20" s="28"/>
    </row>
    <row r="21" spans="1:11" ht="15" x14ac:dyDescent="0.25">
      <c r="A21" s="12">
        <v>16</v>
      </c>
      <c r="B21" s="17" t="str">
        <f>Activities!A98</f>
        <v>DEV</v>
      </c>
      <c r="C21" s="17" t="str">
        <f>Activities!B98</f>
        <v>Client App1</v>
      </c>
      <c r="D21" s="17">
        <f>Activities!C98</f>
        <v>15</v>
      </c>
      <c r="E21" s="26">
        <v>15</v>
      </c>
      <c r="F21" s="24">
        <v>44113</v>
      </c>
      <c r="G21" s="18">
        <f>SUM($D$6:D21)/$D$25</f>
        <v>0.88235294117647056</v>
      </c>
      <c r="J21" s="27"/>
      <c r="K21" s="28"/>
    </row>
    <row r="22" spans="1:11" ht="15" x14ac:dyDescent="0.25">
      <c r="A22" s="12">
        <v>17</v>
      </c>
      <c r="B22" s="17" t="str">
        <f>Activities!A105</f>
        <v>DEV</v>
      </c>
      <c r="C22" s="17" t="str">
        <f>Activities!B105</f>
        <v>Client App2</v>
      </c>
      <c r="D22" s="17">
        <f>Activities!C105</f>
        <v>15</v>
      </c>
      <c r="E22" s="26">
        <v>16</v>
      </c>
      <c r="F22" s="24">
        <v>44134</v>
      </c>
      <c r="G22" s="18">
        <f>SUM($D$6:D22)/$D$25</f>
        <v>0.94117647058823528</v>
      </c>
      <c r="I22" s="19"/>
      <c r="J22" s="27"/>
      <c r="K22" s="28"/>
    </row>
    <row r="23" spans="1:11" ht="15" x14ac:dyDescent="0.25">
      <c r="A23" s="12">
        <v>18</v>
      </c>
      <c r="B23" s="17" t="str">
        <f>Activities!A112</f>
        <v>QC</v>
      </c>
      <c r="C23" s="17" t="str">
        <f>Activities!B112</f>
        <v>System Testing</v>
      </c>
      <c r="D23" s="17">
        <f>Activities!C112</f>
        <v>15</v>
      </c>
      <c r="E23" s="26" t="s">
        <v>52</v>
      </c>
      <c r="F23" s="24">
        <v>44155</v>
      </c>
      <c r="G23" s="18">
        <f>SUM($D$6:D23)/$D$25</f>
        <v>1</v>
      </c>
      <c r="I23" s="19"/>
      <c r="J23" s="27"/>
      <c r="K23" s="28"/>
    </row>
    <row r="24" spans="1:11" ht="15" x14ac:dyDescent="0.2">
      <c r="F24" s="15"/>
      <c r="G24" s="18"/>
      <c r="I24" s="19"/>
    </row>
    <row r="25" spans="1:11" ht="15" x14ac:dyDescent="0.2">
      <c r="C25" s="11" t="s">
        <v>8</v>
      </c>
      <c r="D25" s="12">
        <f>SUM(D6:D24)</f>
        <v>255</v>
      </c>
      <c r="F25" s="15"/>
      <c r="G25" s="18"/>
    </row>
    <row r="26" spans="1:11" ht="15" x14ac:dyDescent="0.2">
      <c r="F26" s="15"/>
      <c r="G26" s="18"/>
    </row>
    <row r="27" spans="1:11" ht="15" x14ac:dyDescent="0.2">
      <c r="F27" s="15"/>
      <c r="G27" s="18"/>
    </row>
    <row r="28" spans="1:11" x14ac:dyDescent="0.2">
      <c r="G28" s="18"/>
    </row>
    <row r="29" spans="1:11" x14ac:dyDescent="0.2">
      <c r="G29" s="18"/>
    </row>
    <row r="30" spans="1:11" x14ac:dyDescent="0.2">
      <c r="G30" s="18"/>
    </row>
    <row r="31" spans="1:11" x14ac:dyDescent="0.2">
      <c r="G31" s="18"/>
    </row>
    <row r="32" spans="1:11" x14ac:dyDescent="0.2">
      <c r="G32" s="18"/>
      <c r="J32" s="12" t="s">
        <v>7</v>
      </c>
    </row>
    <row r="33" spans="6:7" x14ac:dyDescent="0.2">
      <c r="G33" s="18"/>
    </row>
    <row r="46" spans="6:7" ht="15" x14ac:dyDescent="0.2">
      <c r="F46" s="15"/>
    </row>
    <row r="47" spans="6:7" ht="15" x14ac:dyDescent="0.2">
      <c r="F47" s="15"/>
    </row>
    <row r="48" spans="6:7" ht="15" x14ac:dyDescent="0.2">
      <c r="F48" s="15"/>
    </row>
    <row r="49" spans="6:6" ht="15" x14ac:dyDescent="0.2">
      <c r="F49" s="15"/>
    </row>
    <row r="50" spans="6:6" ht="15" x14ac:dyDescent="0.2">
      <c r="F50" s="15"/>
    </row>
    <row r="51" spans="6:6" ht="15" x14ac:dyDescent="0.2">
      <c r="F51" s="15"/>
    </row>
    <row r="52" spans="6:6" ht="15" x14ac:dyDescent="0.2">
      <c r="F52" s="15"/>
    </row>
    <row r="53" spans="6:6" ht="15" x14ac:dyDescent="0.2">
      <c r="F53" s="15"/>
    </row>
    <row r="54" spans="6:6" ht="15" x14ac:dyDescent="0.2">
      <c r="F54" s="15"/>
    </row>
    <row r="55" spans="6:6" ht="15" x14ac:dyDescent="0.2">
      <c r="F55" s="15"/>
    </row>
    <row r="56" spans="6:6" ht="15" x14ac:dyDescent="0.2">
      <c r="F56" s="15"/>
    </row>
    <row r="57" spans="6:6" ht="15" x14ac:dyDescent="0.2">
      <c r="F57" s="15"/>
    </row>
    <row r="58" spans="6:6" ht="15" x14ac:dyDescent="0.2">
      <c r="F58" s="15"/>
    </row>
    <row r="59" spans="6:6" ht="15" x14ac:dyDescent="0.2">
      <c r="F59" s="15"/>
    </row>
    <row r="60" spans="6:6" ht="15" x14ac:dyDescent="0.2">
      <c r="F60" s="15"/>
    </row>
    <row r="61" spans="6:6" ht="15" x14ac:dyDescent="0.2">
      <c r="F61" s="15"/>
    </row>
    <row r="62" spans="6:6" ht="15" x14ac:dyDescent="0.2">
      <c r="F62" s="15"/>
    </row>
    <row r="63" spans="6:6" ht="15" x14ac:dyDescent="0.2">
      <c r="F63" s="15"/>
    </row>
    <row r="64" spans="6:6" ht="15" x14ac:dyDescent="0.2">
      <c r="F64" s="15"/>
    </row>
    <row r="65" spans="6:6" ht="15" x14ac:dyDescent="0.2">
      <c r="F65" s="15"/>
    </row>
    <row r="66" spans="6:6" ht="15" x14ac:dyDescent="0.2">
      <c r="F66" s="15"/>
    </row>
    <row r="67" spans="6:6" ht="15" x14ac:dyDescent="0.2">
      <c r="F67" s="15"/>
    </row>
    <row r="68" spans="6:6" ht="15" x14ac:dyDescent="0.2">
      <c r="F68" s="15"/>
    </row>
    <row r="69" spans="6:6" ht="15" x14ac:dyDescent="0.2">
      <c r="F69" s="15"/>
    </row>
    <row r="70" spans="6:6" ht="15" x14ac:dyDescent="0.2">
      <c r="F70" s="15"/>
    </row>
    <row r="71" spans="6:6" ht="15" x14ac:dyDescent="0.2">
      <c r="F71" s="15"/>
    </row>
    <row r="72" spans="6:6" ht="15" x14ac:dyDescent="0.2">
      <c r="F72" s="15"/>
    </row>
    <row r="73" spans="6:6" ht="15" x14ac:dyDescent="0.2">
      <c r="F73" s="15"/>
    </row>
    <row r="74" spans="6:6" ht="15" x14ac:dyDescent="0.2">
      <c r="F74" s="15"/>
    </row>
    <row r="75" spans="6:6" ht="15" x14ac:dyDescent="0.2">
      <c r="F75" s="15"/>
    </row>
    <row r="76" spans="6:6" ht="15" x14ac:dyDescent="0.2">
      <c r="F76" s="15"/>
    </row>
    <row r="77" spans="6:6" ht="15" x14ac:dyDescent="0.2">
      <c r="F77" s="15"/>
    </row>
    <row r="78" spans="6:6" ht="15" x14ac:dyDescent="0.2">
      <c r="F78" s="15"/>
    </row>
    <row r="79" spans="6:6" ht="15" x14ac:dyDescent="0.2">
      <c r="F79" s="15"/>
    </row>
    <row r="80" spans="6:6" ht="15" x14ac:dyDescent="0.2">
      <c r="F80" s="15"/>
    </row>
    <row r="81" spans="6:6" ht="15" x14ac:dyDescent="0.2">
      <c r="F81" s="15"/>
    </row>
    <row r="82" spans="6:6" ht="15" x14ac:dyDescent="0.2">
      <c r="F82" s="15"/>
    </row>
    <row r="83" spans="6:6" ht="15" x14ac:dyDescent="0.2">
      <c r="F83" s="15"/>
    </row>
    <row r="84" spans="6:6" ht="15" x14ac:dyDescent="0.2">
      <c r="F84" s="15"/>
    </row>
    <row r="85" spans="6:6" ht="15" x14ac:dyDescent="0.2">
      <c r="F85" s="15"/>
    </row>
    <row r="86" spans="6:6" ht="15" x14ac:dyDescent="0.2">
      <c r="F86" s="15"/>
    </row>
    <row r="87" spans="6:6" ht="15" x14ac:dyDescent="0.2">
      <c r="F87" s="15"/>
    </row>
    <row r="88" spans="6:6" ht="15" x14ac:dyDescent="0.2">
      <c r="F88" s="15"/>
    </row>
    <row r="89" spans="6:6" ht="15" x14ac:dyDescent="0.2">
      <c r="F89" s="15"/>
    </row>
    <row r="90" spans="6:6" ht="15" x14ac:dyDescent="0.2">
      <c r="F90" s="15"/>
    </row>
    <row r="91" spans="6:6" ht="15" x14ac:dyDescent="0.2">
      <c r="F91" s="15"/>
    </row>
    <row r="92" spans="6:6" ht="15" x14ac:dyDescent="0.2">
      <c r="F92" s="15"/>
    </row>
    <row r="93" spans="6:6" ht="15" x14ac:dyDescent="0.2">
      <c r="F93" s="15"/>
    </row>
    <row r="94" spans="6:6" ht="15" x14ac:dyDescent="0.2">
      <c r="F94" s="15"/>
    </row>
    <row r="95" spans="6:6" ht="15" x14ac:dyDescent="0.2">
      <c r="F95" s="15"/>
    </row>
    <row r="96" spans="6:6" ht="15" x14ac:dyDescent="0.2">
      <c r="F96" s="15"/>
    </row>
    <row r="97" spans="6:6" ht="15" x14ac:dyDescent="0.2">
      <c r="F97" s="15"/>
    </row>
    <row r="98" spans="6:6" ht="15" x14ac:dyDescent="0.2">
      <c r="F98" s="15"/>
    </row>
    <row r="99" spans="6:6" ht="15" x14ac:dyDescent="0.2">
      <c r="F99" s="15"/>
    </row>
    <row r="100" spans="6:6" ht="15" x14ac:dyDescent="0.2">
      <c r="F100" s="15"/>
    </row>
    <row r="101" spans="6:6" ht="15" x14ac:dyDescent="0.2">
      <c r="F101" s="15"/>
    </row>
    <row r="102" spans="6:6" ht="15" x14ac:dyDescent="0.2">
      <c r="F102" s="15"/>
    </row>
    <row r="103" spans="6:6" ht="15" x14ac:dyDescent="0.2">
      <c r="F103" s="15"/>
    </row>
    <row r="104" spans="6:6" ht="15" x14ac:dyDescent="0.2">
      <c r="F104" s="15"/>
    </row>
    <row r="105" spans="6:6" ht="15" x14ac:dyDescent="0.2">
      <c r="F105" s="15"/>
    </row>
    <row r="106" spans="6:6" ht="15" x14ac:dyDescent="0.2">
      <c r="F106" s="15"/>
    </row>
    <row r="107" spans="6:6" ht="15" x14ac:dyDescent="0.2">
      <c r="F107" s="15"/>
    </row>
    <row r="108" spans="6:6" ht="15" x14ac:dyDescent="0.2">
      <c r="F108" s="15"/>
    </row>
    <row r="109" spans="6:6" ht="15" x14ac:dyDescent="0.2">
      <c r="F109" s="15"/>
    </row>
    <row r="110" spans="6:6" ht="15" x14ac:dyDescent="0.2">
      <c r="F110" s="15"/>
    </row>
    <row r="111" spans="6:6" ht="15" x14ac:dyDescent="0.2">
      <c r="F111" s="15"/>
    </row>
    <row r="112" spans="6:6" ht="15" x14ac:dyDescent="0.2">
      <c r="F112" s="15"/>
    </row>
    <row r="113" spans="6:6" ht="15" x14ac:dyDescent="0.2">
      <c r="F113" s="15"/>
    </row>
    <row r="114" spans="6:6" ht="15" x14ac:dyDescent="0.2">
      <c r="F114" s="15"/>
    </row>
    <row r="115" spans="6:6" ht="15" x14ac:dyDescent="0.2">
      <c r="F115" s="15"/>
    </row>
    <row r="116" spans="6:6" ht="15" x14ac:dyDescent="0.2">
      <c r="F116" s="15"/>
    </row>
    <row r="117" spans="6:6" ht="15" x14ac:dyDescent="0.2">
      <c r="F117" s="15"/>
    </row>
    <row r="118" spans="6:6" ht="15" x14ac:dyDescent="0.2">
      <c r="F118" s="15"/>
    </row>
    <row r="119" spans="6:6" ht="15" x14ac:dyDescent="0.2">
      <c r="F119" s="15"/>
    </row>
    <row r="120" spans="6:6" ht="15" x14ac:dyDescent="0.2">
      <c r="F120" s="15"/>
    </row>
    <row r="121" spans="6:6" ht="15" x14ac:dyDescent="0.2">
      <c r="F121" s="15"/>
    </row>
    <row r="122" spans="6:6" ht="15" x14ac:dyDescent="0.2">
      <c r="F122" s="15"/>
    </row>
    <row r="123" spans="6:6" ht="15" x14ac:dyDescent="0.2">
      <c r="F123" s="15"/>
    </row>
    <row r="124" spans="6:6" ht="15" x14ac:dyDescent="0.2">
      <c r="F124" s="15"/>
    </row>
    <row r="125" spans="6:6" ht="15" x14ac:dyDescent="0.2">
      <c r="F125" s="15"/>
    </row>
    <row r="126" spans="6:6" ht="15" x14ac:dyDescent="0.2">
      <c r="F126" s="15"/>
    </row>
    <row r="127" spans="6:6" ht="15" x14ac:dyDescent="0.2">
      <c r="F127" s="15"/>
    </row>
    <row r="128" spans="6:6" ht="15" x14ac:dyDescent="0.2">
      <c r="F128" s="15"/>
    </row>
    <row r="129" spans="6:6" ht="15" x14ac:dyDescent="0.2">
      <c r="F129" s="15"/>
    </row>
    <row r="130" spans="6:6" ht="15" x14ac:dyDescent="0.2">
      <c r="F130" s="15"/>
    </row>
    <row r="131" spans="6:6" ht="15" x14ac:dyDescent="0.2">
      <c r="F131" s="15"/>
    </row>
    <row r="132" spans="6:6" ht="15" x14ac:dyDescent="0.2">
      <c r="F132" s="15"/>
    </row>
    <row r="133" spans="6:6" ht="15" x14ac:dyDescent="0.2">
      <c r="F133" s="15"/>
    </row>
    <row r="134" spans="6:6" ht="15" x14ac:dyDescent="0.2">
      <c r="F134" s="15"/>
    </row>
    <row r="135" spans="6:6" ht="15" x14ac:dyDescent="0.2">
      <c r="F135" s="15"/>
    </row>
    <row r="136" spans="6:6" ht="15" x14ac:dyDescent="0.2">
      <c r="F136" s="15"/>
    </row>
    <row r="137" spans="6:6" ht="15" x14ac:dyDescent="0.2">
      <c r="F137" s="15"/>
    </row>
    <row r="138" spans="6:6" ht="15" x14ac:dyDescent="0.2">
      <c r="F138" s="15"/>
    </row>
    <row r="139" spans="6:6" ht="15" x14ac:dyDescent="0.2">
      <c r="F139" s="15"/>
    </row>
    <row r="140" spans="6:6" ht="15" x14ac:dyDescent="0.2">
      <c r="F140" s="15"/>
    </row>
    <row r="141" spans="6:6" ht="15" x14ac:dyDescent="0.2">
      <c r="F141" s="15"/>
    </row>
    <row r="142" spans="6:6" ht="15" x14ac:dyDescent="0.2">
      <c r="F142" s="15"/>
    </row>
    <row r="143" spans="6:6" ht="15" x14ac:dyDescent="0.2">
      <c r="F143" s="15"/>
    </row>
    <row r="144" spans="6:6" ht="15" x14ac:dyDescent="0.2">
      <c r="F144" s="15"/>
    </row>
    <row r="145" spans="6:6" ht="15" x14ac:dyDescent="0.2">
      <c r="F145" s="15"/>
    </row>
    <row r="146" spans="6:6" ht="15" x14ac:dyDescent="0.2">
      <c r="F146" s="15"/>
    </row>
    <row r="147" spans="6:6" ht="15" x14ac:dyDescent="0.2">
      <c r="F147" s="15"/>
    </row>
    <row r="148" spans="6:6" ht="15" x14ac:dyDescent="0.2">
      <c r="F148" s="15"/>
    </row>
    <row r="149" spans="6:6" ht="15" x14ac:dyDescent="0.2">
      <c r="F149" s="15"/>
    </row>
    <row r="150" spans="6:6" ht="15" x14ac:dyDescent="0.2">
      <c r="F150" s="15"/>
    </row>
    <row r="151" spans="6:6" ht="15" x14ac:dyDescent="0.2">
      <c r="F151" s="15"/>
    </row>
    <row r="152" spans="6:6" ht="15" x14ac:dyDescent="0.2">
      <c r="F152" s="15"/>
    </row>
    <row r="153" spans="6:6" ht="15" x14ac:dyDescent="0.2">
      <c r="F153" s="15"/>
    </row>
    <row r="154" spans="6:6" ht="15" x14ac:dyDescent="0.2">
      <c r="F154" s="15"/>
    </row>
    <row r="155" spans="6:6" ht="15" x14ac:dyDescent="0.2">
      <c r="F155" s="15"/>
    </row>
    <row r="156" spans="6:6" ht="15" x14ac:dyDescent="0.2">
      <c r="F156" s="15"/>
    </row>
    <row r="157" spans="6:6" ht="15" x14ac:dyDescent="0.2">
      <c r="F157" s="15"/>
    </row>
    <row r="158" spans="6:6" ht="15" x14ac:dyDescent="0.2">
      <c r="F158" s="15"/>
    </row>
    <row r="159" spans="6:6" ht="15" x14ac:dyDescent="0.2">
      <c r="F159" s="15"/>
    </row>
    <row r="160" spans="6:6" ht="15" x14ac:dyDescent="0.2">
      <c r="F160" s="15"/>
    </row>
    <row r="161" spans="6:6" ht="15" x14ac:dyDescent="0.2">
      <c r="F161" s="15"/>
    </row>
    <row r="162" spans="6:6" ht="15" x14ac:dyDescent="0.2">
      <c r="F162" s="15"/>
    </row>
    <row r="163" spans="6:6" ht="15" x14ac:dyDescent="0.2">
      <c r="F163" s="15"/>
    </row>
    <row r="164" spans="6:6" ht="15" x14ac:dyDescent="0.2">
      <c r="F164" s="15"/>
    </row>
    <row r="165" spans="6:6" ht="15" x14ac:dyDescent="0.2">
      <c r="F165" s="15"/>
    </row>
    <row r="166" spans="6:6" ht="15" x14ac:dyDescent="0.2">
      <c r="F166" s="15"/>
    </row>
    <row r="167" spans="6:6" ht="15" x14ac:dyDescent="0.2">
      <c r="F167" s="15"/>
    </row>
    <row r="168" spans="6:6" ht="15" x14ac:dyDescent="0.2">
      <c r="F168" s="15"/>
    </row>
    <row r="169" spans="6:6" ht="15" x14ac:dyDescent="0.2">
      <c r="F169" s="15"/>
    </row>
    <row r="170" spans="6:6" ht="15" x14ac:dyDescent="0.2">
      <c r="F170" s="15"/>
    </row>
    <row r="171" spans="6:6" ht="15" x14ac:dyDescent="0.2">
      <c r="F171" s="15"/>
    </row>
    <row r="172" spans="6:6" ht="15" x14ac:dyDescent="0.2">
      <c r="F172" s="15"/>
    </row>
    <row r="173" spans="6:6" ht="15" x14ac:dyDescent="0.2">
      <c r="F173" s="15"/>
    </row>
    <row r="174" spans="6:6" ht="15" x14ac:dyDescent="0.2">
      <c r="F174" s="15"/>
    </row>
    <row r="175" spans="6:6" ht="15" x14ac:dyDescent="0.2">
      <c r="F175" s="15"/>
    </row>
    <row r="176" spans="6:6" ht="15" x14ac:dyDescent="0.2">
      <c r="F176" s="15"/>
    </row>
    <row r="177" spans="6:6" ht="15" x14ac:dyDescent="0.2">
      <c r="F177" s="15"/>
    </row>
    <row r="178" spans="6:6" ht="15" x14ac:dyDescent="0.2">
      <c r="F178" s="15"/>
    </row>
    <row r="179" spans="6:6" ht="15" x14ac:dyDescent="0.2">
      <c r="F179" s="15"/>
    </row>
    <row r="180" spans="6:6" ht="15" x14ac:dyDescent="0.2">
      <c r="F180" s="15"/>
    </row>
    <row r="181" spans="6:6" ht="15" x14ac:dyDescent="0.2">
      <c r="F181" s="15"/>
    </row>
    <row r="182" spans="6:6" ht="15" x14ac:dyDescent="0.2">
      <c r="F182" s="15"/>
    </row>
    <row r="183" spans="6:6" ht="15" x14ac:dyDescent="0.2">
      <c r="F183" s="15"/>
    </row>
    <row r="184" spans="6:6" ht="15" x14ac:dyDescent="0.2">
      <c r="F184" s="15"/>
    </row>
    <row r="185" spans="6:6" ht="15" x14ac:dyDescent="0.2">
      <c r="F185" s="15"/>
    </row>
    <row r="186" spans="6:6" ht="15" x14ac:dyDescent="0.2">
      <c r="F186" s="15"/>
    </row>
    <row r="187" spans="6:6" ht="15" x14ac:dyDescent="0.2">
      <c r="F187" s="15"/>
    </row>
    <row r="188" spans="6:6" ht="15" x14ac:dyDescent="0.2">
      <c r="F188" s="15"/>
    </row>
    <row r="189" spans="6:6" ht="15" x14ac:dyDescent="0.2">
      <c r="F189" s="15"/>
    </row>
    <row r="190" spans="6:6" ht="15" x14ac:dyDescent="0.2">
      <c r="F190" s="15"/>
    </row>
    <row r="191" spans="6:6" ht="15" x14ac:dyDescent="0.2">
      <c r="F191" s="15"/>
    </row>
    <row r="192" spans="6:6" ht="15" x14ac:dyDescent="0.2">
      <c r="F192" s="15"/>
    </row>
    <row r="193" spans="6:6" ht="15" x14ac:dyDescent="0.2">
      <c r="F193" s="15"/>
    </row>
    <row r="194" spans="6:6" ht="15" x14ac:dyDescent="0.2">
      <c r="F194" s="15"/>
    </row>
    <row r="195" spans="6:6" ht="15" x14ac:dyDescent="0.2">
      <c r="F195" s="15"/>
    </row>
    <row r="196" spans="6:6" ht="15" x14ac:dyDescent="0.2">
      <c r="F196" s="15"/>
    </row>
    <row r="197" spans="6:6" ht="15" x14ac:dyDescent="0.2">
      <c r="F197" s="15"/>
    </row>
    <row r="198" spans="6:6" ht="15" x14ac:dyDescent="0.2">
      <c r="F198" s="15"/>
    </row>
    <row r="199" spans="6:6" ht="15" x14ac:dyDescent="0.2">
      <c r="F199" s="15"/>
    </row>
    <row r="200" spans="6:6" ht="15" x14ac:dyDescent="0.2">
      <c r="F200" s="15"/>
    </row>
    <row r="201" spans="6:6" ht="15" x14ac:dyDescent="0.2">
      <c r="F201" s="15"/>
    </row>
    <row r="202" spans="6:6" ht="15" x14ac:dyDescent="0.2">
      <c r="F202" s="15"/>
    </row>
    <row r="203" spans="6:6" ht="15" x14ac:dyDescent="0.2">
      <c r="F203" s="15"/>
    </row>
    <row r="204" spans="6:6" ht="15" x14ac:dyDescent="0.2">
      <c r="F204" s="15"/>
    </row>
    <row r="205" spans="6:6" ht="15" x14ac:dyDescent="0.2">
      <c r="F205" s="15"/>
    </row>
    <row r="206" spans="6:6" ht="15" x14ac:dyDescent="0.2">
      <c r="F206" s="15"/>
    </row>
    <row r="207" spans="6:6" ht="15" x14ac:dyDescent="0.2">
      <c r="F207" s="15"/>
    </row>
    <row r="208" spans="6:6" ht="15" x14ac:dyDescent="0.2">
      <c r="F208" s="15"/>
    </row>
    <row r="209" spans="6:6" ht="15" x14ac:dyDescent="0.2">
      <c r="F209" s="15"/>
    </row>
    <row r="210" spans="6:6" ht="15" x14ac:dyDescent="0.2">
      <c r="F210" s="15"/>
    </row>
    <row r="211" spans="6:6" ht="15" x14ac:dyDescent="0.2">
      <c r="F211" s="15"/>
    </row>
    <row r="212" spans="6:6" ht="15" x14ac:dyDescent="0.2">
      <c r="F212" s="15"/>
    </row>
    <row r="213" spans="6:6" ht="15" x14ac:dyDescent="0.2">
      <c r="F213" s="15"/>
    </row>
    <row r="214" spans="6:6" ht="15" x14ac:dyDescent="0.2">
      <c r="F214" s="15"/>
    </row>
    <row r="215" spans="6:6" ht="15" x14ac:dyDescent="0.2">
      <c r="F215" s="15"/>
    </row>
    <row r="216" spans="6:6" ht="15" x14ac:dyDescent="0.2">
      <c r="F216" s="15"/>
    </row>
    <row r="217" spans="6:6" ht="15" x14ac:dyDescent="0.2">
      <c r="F217" s="15"/>
    </row>
    <row r="218" spans="6:6" ht="15" x14ac:dyDescent="0.2">
      <c r="F218" s="15"/>
    </row>
    <row r="219" spans="6:6" ht="15" x14ac:dyDescent="0.2">
      <c r="F219" s="15"/>
    </row>
    <row r="220" spans="6:6" ht="15" x14ac:dyDescent="0.2">
      <c r="F220" s="15"/>
    </row>
    <row r="221" spans="6:6" ht="15" x14ac:dyDescent="0.2">
      <c r="F221" s="15"/>
    </row>
    <row r="222" spans="6:6" ht="15" x14ac:dyDescent="0.2">
      <c r="F222" s="15"/>
    </row>
    <row r="223" spans="6:6" ht="15" x14ac:dyDescent="0.2">
      <c r="F223" s="15"/>
    </row>
    <row r="224" spans="6:6" ht="15" x14ac:dyDescent="0.2">
      <c r="F224" s="15"/>
    </row>
    <row r="225" spans="6:6" ht="15" x14ac:dyDescent="0.2">
      <c r="F225" s="15"/>
    </row>
    <row r="226" spans="6:6" ht="15" x14ac:dyDescent="0.2">
      <c r="F226" s="15"/>
    </row>
    <row r="227" spans="6:6" ht="15" x14ac:dyDescent="0.2">
      <c r="F227" s="15"/>
    </row>
    <row r="228" spans="6:6" ht="15" x14ac:dyDescent="0.2">
      <c r="F228" s="15"/>
    </row>
    <row r="229" spans="6:6" ht="15" x14ac:dyDescent="0.2">
      <c r="F229" s="15"/>
    </row>
    <row r="230" spans="6:6" ht="15" x14ac:dyDescent="0.2">
      <c r="F230" s="15"/>
    </row>
    <row r="231" spans="6:6" ht="15" x14ac:dyDescent="0.2">
      <c r="F231" s="15"/>
    </row>
    <row r="232" spans="6:6" ht="15" x14ac:dyDescent="0.2">
      <c r="F232" s="15"/>
    </row>
    <row r="233" spans="6:6" ht="15" x14ac:dyDescent="0.2">
      <c r="F233" s="15"/>
    </row>
    <row r="234" spans="6:6" ht="15" x14ac:dyDescent="0.2">
      <c r="F234" s="15"/>
    </row>
    <row r="235" spans="6:6" ht="15" x14ac:dyDescent="0.2">
      <c r="F235" s="15"/>
    </row>
    <row r="236" spans="6:6" ht="15" x14ac:dyDescent="0.2">
      <c r="F236" s="15"/>
    </row>
    <row r="237" spans="6:6" ht="15" x14ac:dyDescent="0.2">
      <c r="F237" s="15"/>
    </row>
    <row r="238" spans="6:6" ht="15" x14ac:dyDescent="0.2">
      <c r="F238" s="15"/>
    </row>
    <row r="239" spans="6:6" ht="15" x14ac:dyDescent="0.2">
      <c r="F239" s="15"/>
    </row>
    <row r="240" spans="6:6" ht="15" x14ac:dyDescent="0.2">
      <c r="F240" s="15"/>
    </row>
    <row r="241" spans="6:6" ht="15" x14ac:dyDescent="0.2">
      <c r="F241" s="15"/>
    </row>
    <row r="242" spans="6:6" ht="15" x14ac:dyDescent="0.2">
      <c r="F242" s="15"/>
    </row>
    <row r="243" spans="6:6" ht="15" x14ac:dyDescent="0.2">
      <c r="F243" s="15"/>
    </row>
    <row r="244" spans="6:6" ht="15" x14ac:dyDescent="0.2">
      <c r="F244" s="15"/>
    </row>
    <row r="245" spans="6:6" ht="15" x14ac:dyDescent="0.2">
      <c r="F245" s="15"/>
    </row>
    <row r="246" spans="6:6" ht="15" x14ac:dyDescent="0.2">
      <c r="F246" s="15"/>
    </row>
    <row r="247" spans="6:6" ht="15" x14ac:dyDescent="0.2">
      <c r="F247" s="15"/>
    </row>
    <row r="248" spans="6:6" ht="15" x14ac:dyDescent="0.2">
      <c r="F248" s="15"/>
    </row>
    <row r="249" spans="6:6" ht="15" x14ac:dyDescent="0.2">
      <c r="F249" s="15"/>
    </row>
    <row r="250" spans="6:6" ht="15" x14ac:dyDescent="0.2">
      <c r="F250" s="15"/>
    </row>
    <row r="251" spans="6:6" ht="15" x14ac:dyDescent="0.2">
      <c r="F251" s="15"/>
    </row>
    <row r="252" spans="6:6" ht="15" x14ac:dyDescent="0.2">
      <c r="F252" s="15"/>
    </row>
    <row r="253" spans="6:6" ht="15" x14ac:dyDescent="0.2">
      <c r="F253" s="15"/>
    </row>
    <row r="254" spans="6:6" ht="15" x14ac:dyDescent="0.2">
      <c r="F254" s="15"/>
    </row>
    <row r="255" spans="6:6" ht="15" x14ac:dyDescent="0.2">
      <c r="F255" s="15"/>
    </row>
    <row r="256" spans="6:6" ht="15" x14ac:dyDescent="0.2">
      <c r="F256" s="15"/>
    </row>
    <row r="257" spans="6:6" ht="15" x14ac:dyDescent="0.2">
      <c r="F257" s="15"/>
    </row>
    <row r="258" spans="6:6" ht="15" x14ac:dyDescent="0.2">
      <c r="F258" s="15"/>
    </row>
    <row r="259" spans="6:6" ht="15" x14ac:dyDescent="0.2">
      <c r="F259" s="15"/>
    </row>
    <row r="260" spans="6:6" ht="15" x14ac:dyDescent="0.2">
      <c r="F260" s="15"/>
    </row>
    <row r="261" spans="6:6" ht="15" x14ac:dyDescent="0.2">
      <c r="F261" s="15"/>
    </row>
    <row r="262" spans="6:6" ht="15" x14ac:dyDescent="0.2">
      <c r="F262" s="15"/>
    </row>
    <row r="263" spans="6:6" ht="15" x14ac:dyDescent="0.2">
      <c r="F263" s="15"/>
    </row>
    <row r="264" spans="6:6" ht="15" x14ac:dyDescent="0.2">
      <c r="F264" s="15"/>
    </row>
    <row r="265" spans="6:6" ht="15" x14ac:dyDescent="0.2">
      <c r="F265" s="15"/>
    </row>
    <row r="266" spans="6:6" ht="15" x14ac:dyDescent="0.2">
      <c r="F266" s="15"/>
    </row>
    <row r="267" spans="6:6" ht="15" x14ac:dyDescent="0.2">
      <c r="F267" s="15"/>
    </row>
    <row r="268" spans="6:6" ht="15" x14ac:dyDescent="0.2">
      <c r="F268" s="15"/>
    </row>
    <row r="269" spans="6:6" ht="15" x14ac:dyDescent="0.2">
      <c r="F269" s="15"/>
    </row>
    <row r="270" spans="6:6" ht="15" x14ac:dyDescent="0.2">
      <c r="F270" s="15"/>
    </row>
    <row r="271" spans="6:6" ht="15" x14ac:dyDescent="0.2">
      <c r="F271" s="15"/>
    </row>
    <row r="272" spans="6:6" ht="15" x14ac:dyDescent="0.2">
      <c r="F272" s="15"/>
    </row>
    <row r="273" spans="6:6" ht="15" x14ac:dyDescent="0.2">
      <c r="F273" s="15"/>
    </row>
    <row r="274" spans="6:6" ht="15" x14ac:dyDescent="0.2">
      <c r="F274" s="15"/>
    </row>
    <row r="275" spans="6:6" ht="15" x14ac:dyDescent="0.2">
      <c r="F275" s="15"/>
    </row>
    <row r="276" spans="6:6" ht="15" x14ac:dyDescent="0.2">
      <c r="F276" s="15"/>
    </row>
    <row r="277" spans="6:6" ht="15" x14ac:dyDescent="0.2">
      <c r="F277" s="15"/>
    </row>
    <row r="278" spans="6:6" ht="15" x14ac:dyDescent="0.2">
      <c r="F278" s="15"/>
    </row>
    <row r="279" spans="6:6" ht="15" x14ac:dyDescent="0.2">
      <c r="F279" s="15"/>
    </row>
    <row r="280" spans="6:6" ht="15" x14ac:dyDescent="0.2">
      <c r="F280" s="15"/>
    </row>
    <row r="281" spans="6:6" ht="15" x14ac:dyDescent="0.2">
      <c r="F281" s="15"/>
    </row>
    <row r="282" spans="6:6" ht="15" x14ac:dyDescent="0.2">
      <c r="F282" s="15"/>
    </row>
    <row r="283" spans="6:6" ht="15" x14ac:dyDescent="0.2">
      <c r="F283" s="15"/>
    </row>
    <row r="284" spans="6:6" ht="15" x14ac:dyDescent="0.2">
      <c r="F284" s="15"/>
    </row>
    <row r="285" spans="6:6" ht="15" x14ac:dyDescent="0.2">
      <c r="F285" s="15"/>
    </row>
    <row r="286" spans="6:6" ht="15" x14ac:dyDescent="0.2">
      <c r="F286" s="15"/>
    </row>
    <row r="287" spans="6:6" ht="15" x14ac:dyDescent="0.2">
      <c r="F287" s="15"/>
    </row>
    <row r="288" spans="6:6" ht="15" x14ac:dyDescent="0.2">
      <c r="F288" s="15"/>
    </row>
    <row r="289" spans="6:6" ht="15" x14ac:dyDescent="0.2">
      <c r="F289" s="15"/>
    </row>
    <row r="290" spans="6:6" ht="15" x14ac:dyDescent="0.2">
      <c r="F290" s="15"/>
    </row>
    <row r="291" spans="6:6" ht="15" x14ac:dyDescent="0.2">
      <c r="F291" s="15"/>
    </row>
    <row r="292" spans="6:6" ht="15" x14ac:dyDescent="0.2">
      <c r="F292" s="15"/>
    </row>
    <row r="293" spans="6:6" ht="15" x14ac:dyDescent="0.2">
      <c r="F293" s="15"/>
    </row>
    <row r="294" spans="6:6" ht="15" x14ac:dyDescent="0.2">
      <c r="F294" s="15"/>
    </row>
    <row r="295" spans="6:6" ht="15" x14ac:dyDescent="0.2">
      <c r="F295" s="15"/>
    </row>
    <row r="296" spans="6:6" ht="15" x14ac:dyDescent="0.2">
      <c r="F296" s="15"/>
    </row>
    <row r="297" spans="6:6" ht="15" x14ac:dyDescent="0.2">
      <c r="F297" s="15"/>
    </row>
    <row r="298" spans="6:6" ht="15" x14ac:dyDescent="0.2">
      <c r="F298" s="15"/>
    </row>
    <row r="299" spans="6:6" ht="15" x14ac:dyDescent="0.2">
      <c r="F299" s="15"/>
    </row>
    <row r="300" spans="6:6" ht="15" x14ac:dyDescent="0.2">
      <c r="F300" s="15"/>
    </row>
    <row r="301" spans="6:6" ht="15" x14ac:dyDescent="0.2">
      <c r="F301" s="15"/>
    </row>
    <row r="302" spans="6:6" ht="15" x14ac:dyDescent="0.2">
      <c r="F302" s="15"/>
    </row>
    <row r="303" spans="6:6" ht="15" x14ac:dyDescent="0.2">
      <c r="F303" s="15"/>
    </row>
    <row r="304" spans="6:6" ht="15" x14ac:dyDescent="0.2">
      <c r="F304" s="15"/>
    </row>
    <row r="305" spans="6:6" ht="15" x14ac:dyDescent="0.2">
      <c r="F305" s="15"/>
    </row>
    <row r="306" spans="6:6" ht="15" x14ac:dyDescent="0.2">
      <c r="F306" s="15"/>
    </row>
    <row r="307" spans="6:6" ht="15" x14ac:dyDescent="0.2">
      <c r="F307" s="15"/>
    </row>
    <row r="308" spans="6:6" ht="15" x14ac:dyDescent="0.2">
      <c r="F308" s="15"/>
    </row>
    <row r="309" spans="6:6" ht="15" x14ac:dyDescent="0.2">
      <c r="F309" s="15"/>
    </row>
    <row r="310" spans="6:6" ht="15" x14ac:dyDescent="0.2">
      <c r="F310" s="15"/>
    </row>
    <row r="311" spans="6:6" ht="15" x14ac:dyDescent="0.2">
      <c r="F311" s="15"/>
    </row>
    <row r="312" spans="6:6" ht="15" x14ac:dyDescent="0.2">
      <c r="F312" s="15"/>
    </row>
    <row r="313" spans="6:6" ht="15" x14ac:dyDescent="0.2">
      <c r="F313" s="15"/>
    </row>
    <row r="314" spans="6:6" ht="15" x14ac:dyDescent="0.2">
      <c r="F314" s="15"/>
    </row>
    <row r="315" spans="6:6" ht="15" x14ac:dyDescent="0.2">
      <c r="F315" s="15"/>
    </row>
    <row r="316" spans="6:6" ht="15" x14ac:dyDescent="0.2">
      <c r="F316" s="15"/>
    </row>
    <row r="317" spans="6:6" ht="15" x14ac:dyDescent="0.2">
      <c r="F317" s="15"/>
    </row>
    <row r="318" spans="6:6" ht="15" x14ac:dyDescent="0.2">
      <c r="F318" s="15"/>
    </row>
    <row r="319" spans="6:6" ht="15" x14ac:dyDescent="0.2">
      <c r="F319" s="15"/>
    </row>
    <row r="320" spans="6:6" ht="15" x14ac:dyDescent="0.2">
      <c r="F320" s="15"/>
    </row>
    <row r="321" spans="6:6" ht="15" x14ac:dyDescent="0.2">
      <c r="F321" s="15"/>
    </row>
    <row r="322" spans="6:6" ht="15" x14ac:dyDescent="0.2">
      <c r="F322" s="15"/>
    </row>
    <row r="323" spans="6:6" ht="15" x14ac:dyDescent="0.2">
      <c r="F323" s="15"/>
    </row>
    <row r="324" spans="6:6" ht="15" x14ac:dyDescent="0.2">
      <c r="F324" s="15"/>
    </row>
    <row r="325" spans="6:6" ht="15" x14ac:dyDescent="0.2">
      <c r="F325" s="15"/>
    </row>
    <row r="326" spans="6:6" ht="15" x14ac:dyDescent="0.2">
      <c r="F326" s="15"/>
    </row>
    <row r="327" spans="6:6" ht="15" x14ac:dyDescent="0.2">
      <c r="F327" s="15"/>
    </row>
    <row r="328" spans="6:6" ht="15" x14ac:dyDescent="0.2">
      <c r="F328" s="15"/>
    </row>
    <row r="329" spans="6:6" ht="15" x14ac:dyDescent="0.2">
      <c r="F329" s="15"/>
    </row>
    <row r="330" spans="6:6" ht="15" x14ac:dyDescent="0.2">
      <c r="F330" s="15"/>
    </row>
    <row r="331" spans="6:6" ht="15" x14ac:dyDescent="0.2">
      <c r="F331" s="15"/>
    </row>
    <row r="332" spans="6:6" ht="15" x14ac:dyDescent="0.2">
      <c r="F332" s="15"/>
    </row>
    <row r="333" spans="6:6" ht="15" x14ac:dyDescent="0.2">
      <c r="F333" s="15"/>
    </row>
    <row r="334" spans="6:6" ht="15" x14ac:dyDescent="0.2">
      <c r="F334" s="15"/>
    </row>
    <row r="335" spans="6:6" ht="15" x14ac:dyDescent="0.2">
      <c r="F335" s="15"/>
    </row>
    <row r="336" spans="6:6" ht="15" x14ac:dyDescent="0.2">
      <c r="F336" s="15"/>
    </row>
    <row r="337" spans="6:6" ht="15" x14ac:dyDescent="0.2">
      <c r="F337" s="15"/>
    </row>
    <row r="338" spans="6:6" ht="15" x14ac:dyDescent="0.2">
      <c r="F338" s="15"/>
    </row>
    <row r="339" spans="6:6" ht="15" x14ac:dyDescent="0.2">
      <c r="F339" s="15"/>
    </row>
    <row r="340" spans="6:6" ht="15" x14ac:dyDescent="0.2">
      <c r="F340" s="15"/>
    </row>
    <row r="341" spans="6:6" ht="15" x14ac:dyDescent="0.2">
      <c r="F341" s="15"/>
    </row>
    <row r="342" spans="6:6" ht="15" x14ac:dyDescent="0.2">
      <c r="F342" s="15"/>
    </row>
    <row r="343" spans="6:6" ht="15" x14ac:dyDescent="0.2">
      <c r="F343" s="15"/>
    </row>
    <row r="344" spans="6:6" ht="15" x14ac:dyDescent="0.2">
      <c r="F344" s="15"/>
    </row>
    <row r="345" spans="6:6" ht="15" x14ac:dyDescent="0.2">
      <c r="F345" s="15"/>
    </row>
    <row r="346" spans="6:6" ht="15" x14ac:dyDescent="0.2">
      <c r="F346" s="15"/>
    </row>
    <row r="347" spans="6:6" ht="15" x14ac:dyDescent="0.2">
      <c r="F347" s="15"/>
    </row>
    <row r="348" spans="6:6" ht="15" x14ac:dyDescent="0.2">
      <c r="F348" s="15"/>
    </row>
    <row r="349" spans="6:6" ht="15" x14ac:dyDescent="0.2">
      <c r="F349" s="15"/>
    </row>
    <row r="350" spans="6:6" ht="15" x14ac:dyDescent="0.2">
      <c r="F350" s="15"/>
    </row>
    <row r="351" spans="6:6" ht="15" x14ac:dyDescent="0.2">
      <c r="F351" s="15"/>
    </row>
    <row r="352" spans="6:6" ht="15" x14ac:dyDescent="0.2">
      <c r="F352" s="15"/>
    </row>
    <row r="353" spans="6:6" ht="15" x14ac:dyDescent="0.2">
      <c r="F353" s="15"/>
    </row>
    <row r="354" spans="6:6" ht="15" x14ac:dyDescent="0.2">
      <c r="F354" s="15"/>
    </row>
    <row r="355" spans="6:6" ht="15" x14ac:dyDescent="0.2">
      <c r="F355" s="15"/>
    </row>
    <row r="356" spans="6:6" ht="15" x14ac:dyDescent="0.2">
      <c r="F356" s="15"/>
    </row>
    <row r="357" spans="6:6" ht="15" x14ac:dyDescent="0.2">
      <c r="F357" s="15"/>
    </row>
    <row r="358" spans="6:6" ht="15" x14ac:dyDescent="0.2">
      <c r="F358" s="15"/>
    </row>
    <row r="359" spans="6:6" ht="15" x14ac:dyDescent="0.2">
      <c r="F359" s="15"/>
    </row>
    <row r="360" spans="6:6" ht="15" x14ac:dyDescent="0.2">
      <c r="F360" s="15"/>
    </row>
    <row r="361" spans="6:6" ht="15" x14ac:dyDescent="0.2">
      <c r="F361" s="15"/>
    </row>
    <row r="362" spans="6:6" ht="15" x14ac:dyDescent="0.2">
      <c r="F362" s="15"/>
    </row>
    <row r="363" spans="6:6" ht="15" x14ac:dyDescent="0.2">
      <c r="F363" s="15"/>
    </row>
    <row r="364" spans="6:6" ht="15" x14ac:dyDescent="0.2">
      <c r="F364" s="15"/>
    </row>
    <row r="365" spans="6:6" ht="15" x14ac:dyDescent="0.2">
      <c r="F365" s="15"/>
    </row>
    <row r="366" spans="6:6" ht="15" x14ac:dyDescent="0.2">
      <c r="F366" s="15"/>
    </row>
    <row r="367" spans="6:6" ht="15" x14ac:dyDescent="0.2">
      <c r="F367" s="15"/>
    </row>
    <row r="368" spans="6:6" ht="15" x14ac:dyDescent="0.2">
      <c r="F368" s="15"/>
    </row>
    <row r="369" spans="6:6" ht="15" x14ac:dyDescent="0.2">
      <c r="F369" s="15"/>
    </row>
    <row r="370" spans="6:6" ht="15" x14ac:dyDescent="0.2">
      <c r="F370" s="15"/>
    </row>
    <row r="371" spans="6:6" ht="15" x14ac:dyDescent="0.2">
      <c r="F371" s="15"/>
    </row>
    <row r="372" spans="6:6" ht="15" x14ac:dyDescent="0.2">
      <c r="F372" s="15"/>
    </row>
    <row r="373" spans="6:6" ht="15" x14ac:dyDescent="0.2">
      <c r="F373" s="15"/>
    </row>
    <row r="374" spans="6:6" ht="15" x14ac:dyDescent="0.2">
      <c r="F374" s="15"/>
    </row>
    <row r="375" spans="6:6" ht="15" x14ac:dyDescent="0.2">
      <c r="F375" s="15"/>
    </row>
    <row r="376" spans="6:6" ht="15" x14ac:dyDescent="0.2">
      <c r="F376" s="15"/>
    </row>
    <row r="377" spans="6:6" ht="15" x14ac:dyDescent="0.2">
      <c r="F377" s="15"/>
    </row>
    <row r="378" spans="6:6" ht="15" x14ac:dyDescent="0.2">
      <c r="F378" s="15"/>
    </row>
    <row r="379" spans="6:6" ht="15" x14ac:dyDescent="0.2">
      <c r="F379" s="15"/>
    </row>
    <row r="380" spans="6:6" ht="15" x14ac:dyDescent="0.2">
      <c r="F380" s="15"/>
    </row>
    <row r="381" spans="6:6" ht="15" x14ac:dyDescent="0.2">
      <c r="F381" s="15"/>
    </row>
    <row r="382" spans="6:6" ht="15" x14ac:dyDescent="0.2">
      <c r="F382" s="15"/>
    </row>
    <row r="383" spans="6:6" ht="15" x14ac:dyDescent="0.2">
      <c r="F383" s="15"/>
    </row>
    <row r="384" spans="6:6" ht="15" x14ac:dyDescent="0.2">
      <c r="F384" s="15"/>
    </row>
    <row r="385" spans="6:6" ht="15" x14ac:dyDescent="0.2">
      <c r="F385" s="15"/>
    </row>
    <row r="386" spans="6:6" ht="15" x14ac:dyDescent="0.2">
      <c r="F386" s="15"/>
    </row>
    <row r="387" spans="6:6" ht="15" x14ac:dyDescent="0.2">
      <c r="F387" s="15"/>
    </row>
    <row r="388" spans="6:6" ht="15" x14ac:dyDescent="0.2">
      <c r="F388" s="15"/>
    </row>
    <row r="389" spans="6:6" ht="15" x14ac:dyDescent="0.2">
      <c r="F389" s="15"/>
    </row>
    <row r="390" spans="6:6" ht="15" x14ac:dyDescent="0.2">
      <c r="F390" s="15"/>
    </row>
    <row r="391" spans="6:6" ht="15" x14ac:dyDescent="0.2">
      <c r="F391" s="15"/>
    </row>
    <row r="392" spans="6:6" ht="15" x14ac:dyDescent="0.2">
      <c r="F392" s="15"/>
    </row>
    <row r="393" spans="6:6" ht="15" x14ac:dyDescent="0.2">
      <c r="F393" s="15"/>
    </row>
    <row r="394" spans="6:6" ht="15" x14ac:dyDescent="0.2">
      <c r="F394" s="15"/>
    </row>
    <row r="395" spans="6:6" ht="15" x14ac:dyDescent="0.2">
      <c r="F395" s="15"/>
    </row>
    <row r="396" spans="6:6" ht="15" x14ac:dyDescent="0.2">
      <c r="F396" s="15"/>
    </row>
    <row r="397" spans="6:6" ht="15" x14ac:dyDescent="0.2">
      <c r="F397" s="15"/>
    </row>
    <row r="398" spans="6:6" ht="15" x14ac:dyDescent="0.2">
      <c r="F398" s="15"/>
    </row>
    <row r="399" spans="6:6" ht="15" x14ac:dyDescent="0.2">
      <c r="F399" s="15"/>
    </row>
    <row r="400" spans="6:6" ht="15" x14ac:dyDescent="0.2">
      <c r="F400" s="15"/>
    </row>
    <row r="401" spans="6:6" ht="15" x14ac:dyDescent="0.2">
      <c r="F401" s="15"/>
    </row>
    <row r="402" spans="6:6" ht="15" x14ac:dyDescent="0.2">
      <c r="F402" s="15"/>
    </row>
    <row r="403" spans="6:6" ht="15" x14ac:dyDescent="0.2">
      <c r="F403" s="15"/>
    </row>
    <row r="404" spans="6:6" ht="15" x14ac:dyDescent="0.2">
      <c r="F404" s="15"/>
    </row>
    <row r="405" spans="6:6" ht="15" x14ac:dyDescent="0.2">
      <c r="F405" s="15"/>
    </row>
    <row r="406" spans="6:6" ht="15" x14ac:dyDescent="0.2">
      <c r="F406" s="15"/>
    </row>
    <row r="407" spans="6:6" ht="15" x14ac:dyDescent="0.2">
      <c r="F407" s="15"/>
    </row>
    <row r="408" spans="6:6" ht="15" x14ac:dyDescent="0.2">
      <c r="F408" s="15"/>
    </row>
    <row r="409" spans="6:6" ht="15" x14ac:dyDescent="0.2">
      <c r="F409" s="15"/>
    </row>
    <row r="410" spans="6:6" ht="15" x14ac:dyDescent="0.2">
      <c r="F410" s="15"/>
    </row>
    <row r="411" spans="6:6" ht="15" x14ac:dyDescent="0.2">
      <c r="F411" s="15"/>
    </row>
    <row r="412" spans="6:6" ht="15" x14ac:dyDescent="0.2">
      <c r="F412" s="15"/>
    </row>
    <row r="413" spans="6:6" ht="15" x14ac:dyDescent="0.2">
      <c r="F413" s="15"/>
    </row>
    <row r="414" spans="6:6" ht="15" x14ac:dyDescent="0.2">
      <c r="F414" s="15"/>
    </row>
    <row r="415" spans="6:6" ht="15" x14ac:dyDescent="0.2">
      <c r="F415" s="15"/>
    </row>
    <row r="416" spans="6:6" ht="15" x14ac:dyDescent="0.2">
      <c r="F416" s="15"/>
    </row>
    <row r="417" spans="6:6" ht="15" x14ac:dyDescent="0.2">
      <c r="F417" s="15"/>
    </row>
    <row r="418" spans="6:6" ht="15" x14ac:dyDescent="0.2">
      <c r="F418" s="15"/>
    </row>
    <row r="419" spans="6:6" ht="15" x14ac:dyDescent="0.2">
      <c r="F419" s="15"/>
    </row>
    <row r="420" spans="6:6" ht="15" x14ac:dyDescent="0.2">
      <c r="F420" s="15"/>
    </row>
    <row r="421" spans="6:6" ht="15" x14ac:dyDescent="0.2">
      <c r="F421" s="15"/>
    </row>
    <row r="422" spans="6:6" ht="15" x14ac:dyDescent="0.2">
      <c r="F422" s="15"/>
    </row>
    <row r="423" spans="6:6" ht="15" x14ac:dyDescent="0.2">
      <c r="F423" s="15"/>
    </row>
    <row r="424" spans="6:6" ht="15" x14ac:dyDescent="0.2">
      <c r="F424" s="15"/>
    </row>
    <row r="425" spans="6:6" ht="15" x14ac:dyDescent="0.2">
      <c r="F425" s="15"/>
    </row>
    <row r="426" spans="6:6" ht="15" x14ac:dyDescent="0.2">
      <c r="F426" s="15"/>
    </row>
    <row r="427" spans="6:6" ht="15" x14ac:dyDescent="0.2">
      <c r="F427" s="15"/>
    </row>
    <row r="428" spans="6:6" ht="15" x14ac:dyDescent="0.2">
      <c r="F428" s="15"/>
    </row>
    <row r="429" spans="6:6" ht="15" x14ac:dyDescent="0.2">
      <c r="F429" s="15"/>
    </row>
    <row r="430" spans="6:6" ht="15" x14ac:dyDescent="0.2">
      <c r="F430" s="15"/>
    </row>
    <row r="431" spans="6:6" ht="15" x14ac:dyDescent="0.2">
      <c r="F431" s="15"/>
    </row>
    <row r="432" spans="6:6" ht="15" x14ac:dyDescent="0.2">
      <c r="F432" s="15"/>
    </row>
    <row r="433" spans="6:6" ht="15" x14ac:dyDescent="0.2">
      <c r="F433" s="15"/>
    </row>
    <row r="434" spans="6:6" ht="15" x14ac:dyDescent="0.2">
      <c r="F434" s="15"/>
    </row>
    <row r="435" spans="6:6" ht="15" x14ac:dyDescent="0.2">
      <c r="F435" s="15"/>
    </row>
    <row r="436" spans="6:6" ht="15" x14ac:dyDescent="0.2">
      <c r="F436" s="15"/>
    </row>
    <row r="437" spans="6:6" ht="15" x14ac:dyDescent="0.2">
      <c r="F437" s="15"/>
    </row>
    <row r="438" spans="6:6" ht="15" x14ac:dyDescent="0.2">
      <c r="F438" s="15"/>
    </row>
    <row r="439" spans="6:6" ht="15" x14ac:dyDescent="0.2">
      <c r="F439" s="15"/>
    </row>
    <row r="440" spans="6:6" ht="15" x14ac:dyDescent="0.2">
      <c r="F440" s="15"/>
    </row>
    <row r="441" spans="6:6" ht="15" x14ac:dyDescent="0.2">
      <c r="F441" s="15"/>
    </row>
    <row r="442" spans="6:6" ht="15" x14ac:dyDescent="0.2">
      <c r="F442" s="15"/>
    </row>
    <row r="443" spans="6:6" ht="15" x14ac:dyDescent="0.2">
      <c r="F443" s="15"/>
    </row>
    <row r="444" spans="6:6" ht="15" x14ac:dyDescent="0.2">
      <c r="F444" s="15"/>
    </row>
    <row r="445" spans="6:6" ht="15" x14ac:dyDescent="0.2">
      <c r="F445" s="15"/>
    </row>
    <row r="446" spans="6:6" ht="15" x14ac:dyDescent="0.2">
      <c r="F446" s="15"/>
    </row>
    <row r="447" spans="6:6" ht="15" x14ac:dyDescent="0.2">
      <c r="F447" s="15"/>
    </row>
    <row r="448" spans="6:6" ht="15" x14ac:dyDescent="0.2">
      <c r="F448" s="15"/>
    </row>
    <row r="449" spans="6:6" ht="15" x14ac:dyDescent="0.2">
      <c r="F449" s="15"/>
    </row>
    <row r="450" spans="6:6" ht="15" x14ac:dyDescent="0.2">
      <c r="F450" s="15"/>
    </row>
    <row r="451" spans="6:6" ht="15" x14ac:dyDescent="0.2">
      <c r="F451" s="15"/>
    </row>
    <row r="452" spans="6:6" ht="15" x14ac:dyDescent="0.2">
      <c r="F452" s="15"/>
    </row>
    <row r="453" spans="6:6" ht="15" x14ac:dyDescent="0.2">
      <c r="F453" s="15"/>
    </row>
    <row r="454" spans="6:6" ht="15" x14ac:dyDescent="0.2">
      <c r="F454" s="15"/>
    </row>
    <row r="455" spans="6:6" ht="15" x14ac:dyDescent="0.2">
      <c r="F455" s="15"/>
    </row>
    <row r="456" spans="6:6" ht="15" x14ac:dyDescent="0.2">
      <c r="F456" s="15"/>
    </row>
    <row r="457" spans="6:6" ht="15" x14ac:dyDescent="0.2">
      <c r="F457" s="15"/>
    </row>
    <row r="458" spans="6:6" ht="15" x14ac:dyDescent="0.2">
      <c r="F458" s="15"/>
    </row>
    <row r="459" spans="6:6" ht="15" x14ac:dyDescent="0.2">
      <c r="F459" s="15"/>
    </row>
    <row r="460" spans="6:6" ht="15" x14ac:dyDescent="0.2">
      <c r="F460" s="15"/>
    </row>
    <row r="461" spans="6:6" ht="15" x14ac:dyDescent="0.2">
      <c r="F461" s="15"/>
    </row>
    <row r="462" spans="6:6" ht="15" x14ac:dyDescent="0.2">
      <c r="F462" s="15"/>
    </row>
    <row r="463" spans="6:6" ht="15" x14ac:dyDescent="0.2">
      <c r="F463" s="15"/>
    </row>
    <row r="464" spans="6:6" ht="15" x14ac:dyDescent="0.2">
      <c r="F464" s="15"/>
    </row>
    <row r="465" spans="6:6" ht="15" x14ac:dyDescent="0.2">
      <c r="F465" s="15"/>
    </row>
    <row r="466" spans="6:6" ht="15" x14ac:dyDescent="0.2">
      <c r="F466" s="15"/>
    </row>
    <row r="467" spans="6:6" ht="15" x14ac:dyDescent="0.2">
      <c r="F467" s="15"/>
    </row>
    <row r="468" spans="6:6" ht="15" x14ac:dyDescent="0.2">
      <c r="F468" s="15"/>
    </row>
    <row r="469" spans="6:6" ht="15" x14ac:dyDescent="0.2">
      <c r="F469" s="15"/>
    </row>
    <row r="470" spans="6:6" ht="15" x14ac:dyDescent="0.2">
      <c r="F470" s="15"/>
    </row>
    <row r="471" spans="6:6" ht="15" x14ac:dyDescent="0.2">
      <c r="F471" s="15"/>
    </row>
    <row r="472" spans="6:6" ht="15" x14ac:dyDescent="0.2">
      <c r="F472" s="15"/>
    </row>
    <row r="473" spans="6:6" ht="15" x14ac:dyDescent="0.2">
      <c r="F473" s="15"/>
    </row>
    <row r="474" spans="6:6" ht="15" x14ac:dyDescent="0.2">
      <c r="F474" s="15"/>
    </row>
    <row r="475" spans="6:6" ht="15" x14ac:dyDescent="0.2">
      <c r="F475" s="15"/>
    </row>
    <row r="476" spans="6:6" ht="15" x14ac:dyDescent="0.2">
      <c r="F476" s="15"/>
    </row>
    <row r="477" spans="6:6" ht="15" x14ac:dyDescent="0.2">
      <c r="F477" s="15"/>
    </row>
    <row r="478" spans="6:6" ht="15" x14ac:dyDescent="0.2">
      <c r="F478" s="15"/>
    </row>
    <row r="479" spans="6:6" ht="15" x14ac:dyDescent="0.2">
      <c r="F479" s="15"/>
    </row>
    <row r="480" spans="6:6" ht="15" x14ac:dyDescent="0.2">
      <c r="F480" s="15"/>
    </row>
    <row r="481" spans="6:6" ht="15" x14ac:dyDescent="0.2">
      <c r="F481" s="15"/>
    </row>
    <row r="482" spans="6:6" ht="15" x14ac:dyDescent="0.2">
      <c r="F482" s="15"/>
    </row>
    <row r="483" spans="6:6" ht="15" x14ac:dyDescent="0.2">
      <c r="F483" s="15"/>
    </row>
    <row r="484" spans="6:6" ht="15" x14ac:dyDescent="0.2">
      <c r="F484" s="15"/>
    </row>
    <row r="485" spans="6:6" ht="15" x14ac:dyDescent="0.2">
      <c r="F485" s="15"/>
    </row>
    <row r="486" spans="6:6" ht="15" x14ac:dyDescent="0.2">
      <c r="F486" s="15"/>
    </row>
    <row r="487" spans="6:6" ht="15" x14ac:dyDescent="0.2">
      <c r="F487" s="15"/>
    </row>
    <row r="488" spans="6:6" ht="15" x14ac:dyDescent="0.2">
      <c r="F488" s="15"/>
    </row>
    <row r="489" spans="6:6" ht="15" x14ac:dyDescent="0.2">
      <c r="F489" s="15"/>
    </row>
    <row r="490" spans="6:6" ht="15" x14ac:dyDescent="0.2">
      <c r="F490" s="15"/>
    </row>
    <row r="491" spans="6:6" ht="15" x14ac:dyDescent="0.2">
      <c r="F491" s="15"/>
    </row>
    <row r="492" spans="6:6" ht="15" x14ac:dyDescent="0.2">
      <c r="F492" s="15"/>
    </row>
    <row r="493" spans="6:6" ht="15" x14ac:dyDescent="0.2">
      <c r="F493" s="15"/>
    </row>
    <row r="494" spans="6:6" ht="15" x14ac:dyDescent="0.2">
      <c r="F494" s="15"/>
    </row>
    <row r="495" spans="6:6" ht="15" x14ac:dyDescent="0.2">
      <c r="F495" s="15"/>
    </row>
    <row r="496" spans="6:6" ht="15" x14ac:dyDescent="0.2">
      <c r="F496" s="15"/>
    </row>
    <row r="497" spans="6:6" ht="15" x14ac:dyDescent="0.2">
      <c r="F497" s="15"/>
    </row>
    <row r="498" spans="6:6" ht="15" x14ac:dyDescent="0.2">
      <c r="F498" s="15"/>
    </row>
    <row r="499" spans="6:6" ht="15" x14ac:dyDescent="0.2">
      <c r="F499" s="15"/>
    </row>
    <row r="500" spans="6:6" ht="15" x14ac:dyDescent="0.2">
      <c r="F500" s="15"/>
    </row>
    <row r="501" spans="6:6" ht="15" x14ac:dyDescent="0.2">
      <c r="F501" s="15"/>
    </row>
    <row r="502" spans="6:6" ht="15" x14ac:dyDescent="0.2">
      <c r="F502" s="15"/>
    </row>
    <row r="503" spans="6:6" ht="15" x14ac:dyDescent="0.2">
      <c r="F503" s="15"/>
    </row>
    <row r="504" spans="6:6" ht="15" x14ac:dyDescent="0.2">
      <c r="F504" s="15"/>
    </row>
    <row r="505" spans="6:6" ht="15" x14ac:dyDescent="0.2">
      <c r="F505" s="15"/>
    </row>
    <row r="506" spans="6:6" ht="15" x14ac:dyDescent="0.2">
      <c r="F506" s="15"/>
    </row>
    <row r="507" spans="6:6" ht="15" x14ac:dyDescent="0.2">
      <c r="F507" s="15"/>
    </row>
    <row r="508" spans="6:6" ht="15" x14ac:dyDescent="0.2">
      <c r="F508" s="15"/>
    </row>
    <row r="509" spans="6:6" ht="15" x14ac:dyDescent="0.2">
      <c r="F509" s="15"/>
    </row>
    <row r="510" spans="6:6" ht="15" x14ac:dyDescent="0.2">
      <c r="F510" s="15"/>
    </row>
    <row r="511" spans="6:6" ht="15" x14ac:dyDescent="0.2">
      <c r="F511" s="15"/>
    </row>
    <row r="512" spans="6:6" ht="15" x14ac:dyDescent="0.2">
      <c r="F512" s="15"/>
    </row>
    <row r="513" spans="6:6" ht="15" x14ac:dyDescent="0.2">
      <c r="F513" s="15"/>
    </row>
    <row r="514" spans="6:6" ht="15" x14ac:dyDescent="0.2">
      <c r="F514" s="15"/>
    </row>
    <row r="515" spans="6:6" ht="15" x14ac:dyDescent="0.2">
      <c r="F515" s="15"/>
    </row>
    <row r="516" spans="6:6" ht="15" x14ac:dyDescent="0.2">
      <c r="F516" s="15"/>
    </row>
    <row r="517" spans="6:6" ht="15" x14ac:dyDescent="0.2">
      <c r="F517" s="15"/>
    </row>
    <row r="518" spans="6:6" ht="15" x14ac:dyDescent="0.2">
      <c r="F518" s="15"/>
    </row>
    <row r="519" spans="6:6" ht="15" x14ac:dyDescent="0.2">
      <c r="F519" s="15"/>
    </row>
    <row r="520" spans="6:6" ht="15" x14ac:dyDescent="0.2">
      <c r="F520" s="15"/>
    </row>
    <row r="521" spans="6:6" ht="15" x14ac:dyDescent="0.2">
      <c r="F521" s="15"/>
    </row>
    <row r="522" spans="6:6" ht="15" x14ac:dyDescent="0.2">
      <c r="F522" s="15"/>
    </row>
    <row r="523" spans="6:6" ht="15" x14ac:dyDescent="0.2">
      <c r="F523" s="15"/>
    </row>
    <row r="524" spans="6:6" ht="15" x14ac:dyDescent="0.2">
      <c r="F524" s="15"/>
    </row>
    <row r="525" spans="6:6" ht="15" x14ac:dyDescent="0.2">
      <c r="F525" s="15"/>
    </row>
    <row r="526" spans="6:6" ht="15" x14ac:dyDescent="0.2">
      <c r="F526" s="15"/>
    </row>
    <row r="527" spans="6:6" ht="15" x14ac:dyDescent="0.2">
      <c r="F527" s="15"/>
    </row>
    <row r="528" spans="6:6" ht="15" x14ac:dyDescent="0.2">
      <c r="F528" s="15"/>
    </row>
    <row r="529" spans="6:6" ht="15" x14ac:dyDescent="0.2">
      <c r="F529" s="15"/>
    </row>
    <row r="530" spans="6:6" ht="15" x14ac:dyDescent="0.2">
      <c r="F530" s="15"/>
    </row>
    <row r="531" spans="6:6" ht="15" x14ac:dyDescent="0.2">
      <c r="F531" s="15"/>
    </row>
    <row r="532" spans="6:6" ht="15" x14ac:dyDescent="0.2">
      <c r="F532" s="15"/>
    </row>
    <row r="533" spans="6:6" ht="15" x14ac:dyDescent="0.2">
      <c r="F533" s="15"/>
    </row>
    <row r="534" spans="6:6" ht="15" x14ac:dyDescent="0.2">
      <c r="F534" s="15"/>
    </row>
    <row r="535" spans="6:6" ht="15" x14ac:dyDescent="0.2">
      <c r="F535" s="15"/>
    </row>
    <row r="536" spans="6:6" ht="15" x14ac:dyDescent="0.2">
      <c r="F536" s="15"/>
    </row>
    <row r="537" spans="6:6" ht="15" x14ac:dyDescent="0.2">
      <c r="F537" s="15"/>
    </row>
    <row r="538" spans="6:6" ht="15" x14ac:dyDescent="0.2">
      <c r="F538" s="15"/>
    </row>
    <row r="539" spans="6:6" ht="15" x14ac:dyDescent="0.2">
      <c r="F539" s="15"/>
    </row>
    <row r="540" spans="6:6" ht="15" x14ac:dyDescent="0.2">
      <c r="F540" s="15"/>
    </row>
    <row r="541" spans="6:6" ht="15" x14ac:dyDescent="0.2">
      <c r="F541" s="15"/>
    </row>
    <row r="542" spans="6:6" ht="15" x14ac:dyDescent="0.2">
      <c r="F542" s="15"/>
    </row>
    <row r="543" spans="6:6" ht="15" x14ac:dyDescent="0.2">
      <c r="F543" s="15"/>
    </row>
    <row r="544" spans="6:6" ht="15" x14ac:dyDescent="0.2">
      <c r="F544" s="15"/>
    </row>
    <row r="545" spans="6:6" ht="15" x14ac:dyDescent="0.2">
      <c r="F545" s="15"/>
    </row>
    <row r="546" spans="6:6" ht="15" x14ac:dyDescent="0.2">
      <c r="F546" s="15"/>
    </row>
    <row r="547" spans="6:6" ht="15" x14ac:dyDescent="0.2">
      <c r="F547" s="15"/>
    </row>
    <row r="548" spans="6:6" ht="15" x14ac:dyDescent="0.2">
      <c r="F548" s="15"/>
    </row>
    <row r="549" spans="6:6" ht="15" x14ac:dyDescent="0.2">
      <c r="F549" s="15"/>
    </row>
    <row r="550" spans="6:6" ht="15" x14ac:dyDescent="0.2">
      <c r="F550" s="15"/>
    </row>
    <row r="551" spans="6:6" ht="15" x14ac:dyDescent="0.2">
      <c r="F551" s="15"/>
    </row>
    <row r="552" spans="6:6" ht="15" x14ac:dyDescent="0.2">
      <c r="F552" s="15"/>
    </row>
    <row r="553" spans="6:6" ht="15" x14ac:dyDescent="0.2">
      <c r="F553" s="15"/>
    </row>
    <row r="554" spans="6:6" ht="15" x14ac:dyDescent="0.2">
      <c r="F554" s="15"/>
    </row>
    <row r="555" spans="6:6" ht="15" x14ac:dyDescent="0.2">
      <c r="F555" s="15"/>
    </row>
    <row r="556" spans="6:6" ht="15" x14ac:dyDescent="0.2">
      <c r="F556" s="15"/>
    </row>
    <row r="557" spans="6:6" ht="15" x14ac:dyDescent="0.2">
      <c r="F557" s="15"/>
    </row>
    <row r="558" spans="6:6" ht="15" x14ac:dyDescent="0.2">
      <c r="F558" s="15"/>
    </row>
    <row r="559" spans="6:6" ht="15" x14ac:dyDescent="0.2">
      <c r="F559" s="15"/>
    </row>
    <row r="560" spans="6:6" ht="15" x14ac:dyDescent="0.2">
      <c r="F560" s="15"/>
    </row>
    <row r="561" spans="6:6" ht="15" x14ac:dyDescent="0.2">
      <c r="F561" s="15"/>
    </row>
    <row r="562" spans="6:6" ht="15" x14ac:dyDescent="0.2">
      <c r="F562" s="15"/>
    </row>
    <row r="563" spans="6:6" ht="15" x14ac:dyDescent="0.2">
      <c r="F563" s="15"/>
    </row>
    <row r="564" spans="6:6" ht="15" x14ac:dyDescent="0.2">
      <c r="F564" s="15"/>
    </row>
    <row r="565" spans="6:6" ht="15" x14ac:dyDescent="0.2">
      <c r="F565" s="15"/>
    </row>
    <row r="566" spans="6:6" ht="15" x14ac:dyDescent="0.2">
      <c r="F566" s="15"/>
    </row>
    <row r="567" spans="6:6" ht="15" x14ac:dyDescent="0.2">
      <c r="F567" s="15"/>
    </row>
    <row r="568" spans="6:6" ht="15" x14ac:dyDescent="0.2">
      <c r="F568" s="15"/>
    </row>
    <row r="569" spans="6:6" ht="15" x14ac:dyDescent="0.2">
      <c r="F569" s="15"/>
    </row>
    <row r="570" spans="6:6" ht="15" x14ac:dyDescent="0.2">
      <c r="F570" s="15"/>
    </row>
    <row r="571" spans="6:6" ht="15" x14ac:dyDescent="0.2">
      <c r="F571" s="15"/>
    </row>
    <row r="572" spans="6:6" ht="15" x14ac:dyDescent="0.2">
      <c r="F572" s="15"/>
    </row>
    <row r="573" spans="6:6" ht="15" x14ac:dyDescent="0.2">
      <c r="F573" s="15"/>
    </row>
    <row r="574" spans="6:6" ht="15" x14ac:dyDescent="0.2">
      <c r="F574" s="15"/>
    </row>
    <row r="575" spans="6:6" ht="15" x14ac:dyDescent="0.2">
      <c r="F575" s="15"/>
    </row>
    <row r="576" spans="6:6" ht="15" x14ac:dyDescent="0.2">
      <c r="F576" s="15"/>
    </row>
    <row r="577" spans="6:6" ht="15" x14ac:dyDescent="0.2">
      <c r="F577" s="15"/>
    </row>
    <row r="578" spans="6:6" ht="15" x14ac:dyDescent="0.2">
      <c r="F578" s="15"/>
    </row>
    <row r="579" spans="6:6" ht="15" x14ac:dyDescent="0.2">
      <c r="F579" s="15"/>
    </row>
    <row r="580" spans="6:6" ht="15" x14ac:dyDescent="0.2">
      <c r="F580" s="15"/>
    </row>
    <row r="581" spans="6:6" ht="15" x14ac:dyDescent="0.2">
      <c r="F581" s="15"/>
    </row>
    <row r="582" spans="6:6" ht="15" x14ac:dyDescent="0.2">
      <c r="F582" s="15"/>
    </row>
    <row r="583" spans="6:6" ht="15" x14ac:dyDescent="0.2">
      <c r="F583" s="15"/>
    </row>
    <row r="584" spans="6:6" ht="15" x14ac:dyDescent="0.2">
      <c r="F584" s="15"/>
    </row>
    <row r="585" spans="6:6" ht="15" x14ac:dyDescent="0.2">
      <c r="F585" s="15"/>
    </row>
    <row r="586" spans="6:6" ht="15" x14ac:dyDescent="0.2">
      <c r="F586" s="15"/>
    </row>
    <row r="587" spans="6:6" ht="15" x14ac:dyDescent="0.2">
      <c r="F587" s="15"/>
    </row>
    <row r="588" spans="6:6" ht="15" x14ac:dyDescent="0.2">
      <c r="F588" s="15"/>
    </row>
    <row r="589" spans="6:6" ht="15" x14ac:dyDescent="0.2">
      <c r="F589" s="15"/>
    </row>
    <row r="590" spans="6:6" ht="15" x14ac:dyDescent="0.2">
      <c r="F590" s="15"/>
    </row>
    <row r="591" spans="6:6" ht="15" x14ac:dyDescent="0.2">
      <c r="F591" s="15"/>
    </row>
    <row r="592" spans="6:6" ht="15" x14ac:dyDescent="0.2">
      <c r="F592" s="15"/>
    </row>
    <row r="593" spans="6:6" ht="15" x14ac:dyDescent="0.2">
      <c r="F593" s="15"/>
    </row>
    <row r="594" spans="6:6" ht="15" x14ac:dyDescent="0.2">
      <c r="F594" s="15"/>
    </row>
    <row r="595" spans="6:6" ht="15" x14ac:dyDescent="0.2">
      <c r="F595" s="15"/>
    </row>
    <row r="596" spans="6:6" ht="15" x14ac:dyDescent="0.2">
      <c r="F596" s="15"/>
    </row>
    <row r="597" spans="6:6" ht="15" x14ac:dyDescent="0.2">
      <c r="F597" s="15"/>
    </row>
    <row r="598" spans="6:6" ht="15" x14ac:dyDescent="0.2">
      <c r="F598" s="15"/>
    </row>
    <row r="599" spans="6:6" ht="15" x14ac:dyDescent="0.2">
      <c r="F599" s="15"/>
    </row>
    <row r="600" spans="6:6" ht="15" x14ac:dyDescent="0.2">
      <c r="F600" s="15"/>
    </row>
    <row r="601" spans="6:6" ht="15" x14ac:dyDescent="0.2">
      <c r="F601" s="15"/>
    </row>
    <row r="602" spans="6:6" ht="15" x14ac:dyDescent="0.2">
      <c r="F602" s="15"/>
    </row>
    <row r="603" spans="6:6" ht="15" x14ac:dyDescent="0.2">
      <c r="F603" s="15"/>
    </row>
    <row r="604" spans="6:6" ht="15" x14ac:dyDescent="0.2">
      <c r="F604" s="15"/>
    </row>
    <row r="605" spans="6:6" ht="15" x14ac:dyDescent="0.2">
      <c r="F605" s="15"/>
    </row>
    <row r="606" spans="6:6" ht="15" x14ac:dyDescent="0.2">
      <c r="F606" s="15"/>
    </row>
    <row r="607" spans="6:6" ht="15" x14ac:dyDescent="0.2">
      <c r="F607" s="15"/>
    </row>
    <row r="608" spans="6:6" ht="15" x14ac:dyDescent="0.2">
      <c r="F608" s="15"/>
    </row>
    <row r="609" spans="6:6" ht="15" x14ac:dyDescent="0.2">
      <c r="F609" s="15"/>
    </row>
    <row r="610" spans="6:6" ht="15" x14ac:dyDescent="0.2">
      <c r="F610" s="15"/>
    </row>
    <row r="611" spans="6:6" ht="15" x14ac:dyDescent="0.2">
      <c r="F611" s="15"/>
    </row>
    <row r="612" spans="6:6" ht="15" x14ac:dyDescent="0.2">
      <c r="F612" s="15"/>
    </row>
    <row r="613" spans="6:6" ht="15" x14ac:dyDescent="0.2">
      <c r="F613" s="15"/>
    </row>
    <row r="614" spans="6:6" ht="15" x14ac:dyDescent="0.2">
      <c r="F614" s="15"/>
    </row>
    <row r="615" spans="6:6" ht="15" x14ac:dyDescent="0.2">
      <c r="F615" s="15"/>
    </row>
    <row r="616" spans="6:6" ht="15" x14ac:dyDescent="0.2">
      <c r="F616" s="15"/>
    </row>
    <row r="617" spans="6:6" ht="15" x14ac:dyDescent="0.2">
      <c r="F617" s="15"/>
    </row>
    <row r="618" spans="6:6" ht="15" x14ac:dyDescent="0.2">
      <c r="F618" s="15"/>
    </row>
    <row r="619" spans="6:6" ht="15" x14ac:dyDescent="0.2">
      <c r="F619" s="15"/>
    </row>
    <row r="620" spans="6:6" ht="15" x14ac:dyDescent="0.2">
      <c r="F620" s="15"/>
    </row>
    <row r="621" spans="6:6" ht="15" x14ac:dyDescent="0.2">
      <c r="F621" s="15"/>
    </row>
    <row r="622" spans="6:6" ht="15" x14ac:dyDescent="0.2">
      <c r="F622" s="15"/>
    </row>
    <row r="623" spans="6:6" ht="15" x14ac:dyDescent="0.2">
      <c r="F623" s="15"/>
    </row>
    <row r="624" spans="6:6" ht="15" x14ac:dyDescent="0.2">
      <c r="F624" s="15"/>
    </row>
    <row r="625" spans="6:6" ht="15" x14ac:dyDescent="0.2">
      <c r="F625" s="15"/>
    </row>
    <row r="626" spans="6:6" ht="15" x14ac:dyDescent="0.2">
      <c r="F626" s="15"/>
    </row>
    <row r="627" spans="6:6" ht="15" x14ac:dyDescent="0.2">
      <c r="F627" s="15"/>
    </row>
    <row r="628" spans="6:6" ht="15" x14ac:dyDescent="0.2">
      <c r="F628" s="15"/>
    </row>
    <row r="629" spans="6:6" ht="15" x14ac:dyDescent="0.2">
      <c r="F629" s="15"/>
    </row>
    <row r="630" spans="6:6" ht="15" x14ac:dyDescent="0.2">
      <c r="F630" s="15"/>
    </row>
    <row r="631" spans="6:6" ht="15" x14ac:dyDescent="0.2">
      <c r="F631" s="15"/>
    </row>
    <row r="632" spans="6:6" ht="15" x14ac:dyDescent="0.2">
      <c r="F632" s="15"/>
    </row>
    <row r="633" spans="6:6" ht="15" x14ac:dyDescent="0.2">
      <c r="F633" s="15"/>
    </row>
    <row r="634" spans="6:6" ht="15" x14ac:dyDescent="0.2">
      <c r="F634" s="15"/>
    </row>
    <row r="635" spans="6:6" ht="15" x14ac:dyDescent="0.2">
      <c r="F635" s="15"/>
    </row>
    <row r="636" spans="6:6" ht="15" x14ac:dyDescent="0.2">
      <c r="F636" s="15"/>
    </row>
    <row r="637" spans="6:6" ht="15" x14ac:dyDescent="0.2">
      <c r="F637" s="15"/>
    </row>
    <row r="638" spans="6:6" ht="15" x14ac:dyDescent="0.2">
      <c r="F638" s="15"/>
    </row>
    <row r="639" spans="6:6" ht="15" x14ac:dyDescent="0.2">
      <c r="F639" s="15"/>
    </row>
    <row r="640" spans="6:6" ht="15" x14ac:dyDescent="0.2">
      <c r="F640" s="15"/>
    </row>
    <row r="641" spans="6:6" ht="15" x14ac:dyDescent="0.2">
      <c r="F641" s="15"/>
    </row>
    <row r="642" spans="6:6" ht="15" x14ac:dyDescent="0.2">
      <c r="F642" s="15"/>
    </row>
    <row r="643" spans="6:6" ht="15" x14ac:dyDescent="0.2">
      <c r="F643" s="15"/>
    </row>
    <row r="644" spans="6:6" ht="15" x14ac:dyDescent="0.2">
      <c r="F644" s="15"/>
    </row>
    <row r="645" spans="6:6" ht="15" x14ac:dyDescent="0.2">
      <c r="F645" s="15"/>
    </row>
    <row r="646" spans="6:6" ht="15" x14ac:dyDescent="0.2">
      <c r="F646" s="15"/>
    </row>
    <row r="647" spans="6:6" ht="15" x14ac:dyDescent="0.2">
      <c r="F647" s="15"/>
    </row>
    <row r="648" spans="6:6" ht="15" x14ac:dyDescent="0.2">
      <c r="F648" s="15"/>
    </row>
    <row r="649" spans="6:6" ht="15" x14ac:dyDescent="0.2">
      <c r="F649" s="15"/>
    </row>
    <row r="650" spans="6:6" ht="15" x14ac:dyDescent="0.2">
      <c r="F650" s="15"/>
    </row>
    <row r="651" spans="6:6" ht="15" x14ac:dyDescent="0.2">
      <c r="F651" s="15"/>
    </row>
    <row r="652" spans="6:6" ht="15" x14ac:dyDescent="0.2">
      <c r="F652" s="15"/>
    </row>
    <row r="653" spans="6:6" ht="15" x14ac:dyDescent="0.2">
      <c r="F653" s="15"/>
    </row>
    <row r="654" spans="6:6" ht="15" x14ac:dyDescent="0.2">
      <c r="F654" s="15"/>
    </row>
    <row r="655" spans="6:6" ht="15" x14ac:dyDescent="0.2">
      <c r="F655" s="15"/>
    </row>
    <row r="656" spans="6:6" ht="15" x14ac:dyDescent="0.2">
      <c r="F656" s="15"/>
    </row>
    <row r="657" spans="6:6" ht="15" x14ac:dyDescent="0.2">
      <c r="F657" s="15"/>
    </row>
    <row r="658" spans="6:6" ht="15" x14ac:dyDescent="0.2">
      <c r="F658" s="15"/>
    </row>
    <row r="659" spans="6:6" ht="15" x14ac:dyDescent="0.2">
      <c r="F659" s="15"/>
    </row>
    <row r="660" spans="6:6" ht="15" x14ac:dyDescent="0.2">
      <c r="F660" s="15"/>
    </row>
    <row r="661" spans="6:6" ht="15" x14ac:dyDescent="0.2">
      <c r="F661" s="15"/>
    </row>
    <row r="662" spans="6:6" ht="15" x14ac:dyDescent="0.2">
      <c r="F662" s="15"/>
    </row>
    <row r="663" spans="6:6" ht="15" x14ac:dyDescent="0.2">
      <c r="F663" s="15"/>
    </row>
    <row r="664" spans="6:6" ht="15" x14ac:dyDescent="0.2">
      <c r="F664" s="15"/>
    </row>
    <row r="665" spans="6:6" ht="15" x14ac:dyDescent="0.2">
      <c r="F665" s="15"/>
    </row>
    <row r="666" spans="6:6" ht="15" x14ac:dyDescent="0.2">
      <c r="F666" s="15"/>
    </row>
    <row r="667" spans="6:6" ht="15" x14ac:dyDescent="0.2">
      <c r="F667" s="15"/>
    </row>
    <row r="668" spans="6:6" ht="15" x14ac:dyDescent="0.2">
      <c r="F668" s="15"/>
    </row>
    <row r="669" spans="6:6" ht="15" x14ac:dyDescent="0.2">
      <c r="F669" s="15"/>
    </row>
    <row r="670" spans="6:6" ht="15" x14ac:dyDescent="0.2">
      <c r="F670" s="15"/>
    </row>
    <row r="671" spans="6:6" ht="15" x14ac:dyDescent="0.2">
      <c r="F671" s="15"/>
    </row>
    <row r="672" spans="6:6" ht="15" x14ac:dyDescent="0.2">
      <c r="F672" s="15"/>
    </row>
    <row r="673" spans="6:6" ht="15" x14ac:dyDescent="0.2">
      <c r="F673" s="15"/>
    </row>
    <row r="674" spans="6:6" ht="15" x14ac:dyDescent="0.2">
      <c r="F674" s="15"/>
    </row>
    <row r="675" spans="6:6" ht="15" x14ac:dyDescent="0.2">
      <c r="F675" s="15"/>
    </row>
    <row r="676" spans="6:6" ht="15" x14ac:dyDescent="0.2">
      <c r="F676" s="15"/>
    </row>
    <row r="677" spans="6:6" ht="15" x14ac:dyDescent="0.2">
      <c r="F677" s="15"/>
    </row>
    <row r="678" spans="6:6" ht="15" x14ac:dyDescent="0.2">
      <c r="F678" s="15"/>
    </row>
    <row r="679" spans="6:6" ht="15" x14ac:dyDescent="0.2">
      <c r="F679" s="15"/>
    </row>
    <row r="680" spans="6:6" ht="15" x14ac:dyDescent="0.2">
      <c r="F680" s="15"/>
    </row>
    <row r="681" spans="6:6" ht="15" x14ac:dyDescent="0.2">
      <c r="F681" s="15"/>
    </row>
    <row r="682" spans="6:6" ht="15" x14ac:dyDescent="0.2">
      <c r="F682" s="15"/>
    </row>
    <row r="683" spans="6:6" ht="15" x14ac:dyDescent="0.2">
      <c r="F683" s="15"/>
    </row>
    <row r="684" spans="6:6" ht="15" x14ac:dyDescent="0.2">
      <c r="F684" s="15"/>
    </row>
    <row r="685" spans="6:6" ht="15" x14ac:dyDescent="0.2">
      <c r="F685" s="15"/>
    </row>
    <row r="686" spans="6:6" ht="15" x14ac:dyDescent="0.2">
      <c r="F686" s="15"/>
    </row>
    <row r="687" spans="6:6" ht="15" x14ac:dyDescent="0.2">
      <c r="F687" s="15"/>
    </row>
    <row r="688" spans="6:6" ht="15" x14ac:dyDescent="0.2">
      <c r="F688" s="15"/>
    </row>
    <row r="689" spans="6:6" ht="15" x14ac:dyDescent="0.2">
      <c r="F689" s="15"/>
    </row>
    <row r="690" spans="6:6" ht="15" x14ac:dyDescent="0.2">
      <c r="F690" s="15"/>
    </row>
    <row r="691" spans="6:6" ht="15" x14ac:dyDescent="0.2">
      <c r="F691" s="15"/>
    </row>
    <row r="692" spans="6:6" ht="15" x14ac:dyDescent="0.2">
      <c r="F692" s="15"/>
    </row>
    <row r="693" spans="6:6" ht="15" x14ac:dyDescent="0.2">
      <c r="F693" s="15"/>
    </row>
    <row r="694" spans="6:6" ht="15" x14ac:dyDescent="0.2">
      <c r="F694" s="15"/>
    </row>
    <row r="695" spans="6:6" ht="15" x14ac:dyDescent="0.2">
      <c r="F695" s="15"/>
    </row>
    <row r="696" spans="6:6" ht="15" x14ac:dyDescent="0.2">
      <c r="F696" s="15"/>
    </row>
    <row r="697" spans="6:6" ht="15" x14ac:dyDescent="0.2">
      <c r="F697" s="15"/>
    </row>
    <row r="698" spans="6:6" ht="15" x14ac:dyDescent="0.2">
      <c r="F698" s="15"/>
    </row>
    <row r="699" spans="6:6" ht="15" x14ac:dyDescent="0.2">
      <c r="F699" s="15"/>
    </row>
    <row r="700" spans="6:6" ht="15" x14ac:dyDescent="0.2">
      <c r="F700" s="15"/>
    </row>
    <row r="701" spans="6:6" ht="15" x14ac:dyDescent="0.2">
      <c r="F701" s="15"/>
    </row>
    <row r="702" spans="6:6" ht="15" x14ac:dyDescent="0.2">
      <c r="F702" s="15"/>
    </row>
    <row r="703" spans="6:6" ht="15" x14ac:dyDescent="0.2">
      <c r="F703" s="15"/>
    </row>
    <row r="704" spans="6:6" ht="15" x14ac:dyDescent="0.2">
      <c r="F704" s="15"/>
    </row>
    <row r="705" spans="6:6" ht="15" x14ac:dyDescent="0.2">
      <c r="F705" s="15"/>
    </row>
    <row r="706" spans="6:6" ht="15" x14ac:dyDescent="0.2">
      <c r="F706" s="15"/>
    </row>
    <row r="707" spans="6:6" ht="15" x14ac:dyDescent="0.2">
      <c r="F707" s="15"/>
    </row>
    <row r="708" spans="6:6" ht="15" x14ac:dyDescent="0.2">
      <c r="F708" s="15"/>
    </row>
    <row r="709" spans="6:6" ht="15" x14ac:dyDescent="0.2">
      <c r="F709" s="15"/>
    </row>
    <row r="710" spans="6:6" ht="15" x14ac:dyDescent="0.2">
      <c r="F710" s="15"/>
    </row>
    <row r="711" spans="6:6" ht="15" x14ac:dyDescent="0.2">
      <c r="F711" s="15"/>
    </row>
    <row r="712" spans="6:6" ht="15" x14ac:dyDescent="0.2">
      <c r="F712" s="15"/>
    </row>
    <row r="713" spans="6:6" ht="15" x14ac:dyDescent="0.2">
      <c r="F713" s="15"/>
    </row>
    <row r="714" spans="6:6" ht="15" x14ac:dyDescent="0.2">
      <c r="F714" s="15"/>
    </row>
    <row r="715" spans="6:6" ht="15" x14ac:dyDescent="0.2">
      <c r="F715" s="15"/>
    </row>
    <row r="716" spans="6:6" ht="15" x14ac:dyDescent="0.2">
      <c r="F716" s="15"/>
    </row>
    <row r="717" spans="6:6" ht="15" x14ac:dyDescent="0.2">
      <c r="F717" s="15"/>
    </row>
    <row r="718" spans="6:6" ht="15" x14ac:dyDescent="0.2">
      <c r="F718" s="15"/>
    </row>
    <row r="719" spans="6:6" ht="15" x14ac:dyDescent="0.2">
      <c r="F719" s="15"/>
    </row>
    <row r="720" spans="6:6" ht="15" x14ac:dyDescent="0.2">
      <c r="F720" s="15"/>
    </row>
    <row r="721" spans="6:6" ht="15" x14ac:dyDescent="0.2">
      <c r="F721" s="15"/>
    </row>
    <row r="722" spans="6:6" ht="15" x14ac:dyDescent="0.2">
      <c r="F722" s="15"/>
    </row>
    <row r="723" spans="6:6" ht="15" x14ac:dyDescent="0.2">
      <c r="F723" s="15"/>
    </row>
    <row r="724" spans="6:6" ht="15" x14ac:dyDescent="0.2">
      <c r="F724" s="15"/>
    </row>
    <row r="725" spans="6:6" ht="15" x14ac:dyDescent="0.2">
      <c r="F725" s="15"/>
    </row>
    <row r="726" spans="6:6" ht="15" x14ac:dyDescent="0.2">
      <c r="F726" s="15"/>
    </row>
    <row r="727" spans="6:6" ht="15" x14ac:dyDescent="0.2">
      <c r="F727" s="15"/>
    </row>
    <row r="728" spans="6:6" ht="15" x14ac:dyDescent="0.2">
      <c r="F728" s="15"/>
    </row>
    <row r="729" spans="6:6" ht="15" x14ac:dyDescent="0.2">
      <c r="F729" s="15"/>
    </row>
    <row r="730" spans="6:6" ht="15" x14ac:dyDescent="0.2">
      <c r="F730" s="15"/>
    </row>
    <row r="731" spans="6:6" ht="15" x14ac:dyDescent="0.2">
      <c r="F731" s="15"/>
    </row>
    <row r="732" spans="6:6" ht="15" x14ac:dyDescent="0.2">
      <c r="F732" s="15"/>
    </row>
    <row r="733" spans="6:6" ht="15" x14ac:dyDescent="0.2">
      <c r="F733" s="15"/>
    </row>
    <row r="734" spans="6:6" ht="15" x14ac:dyDescent="0.2">
      <c r="F734" s="15"/>
    </row>
    <row r="735" spans="6:6" ht="15" x14ac:dyDescent="0.2">
      <c r="F735" s="15"/>
    </row>
    <row r="736" spans="6:6" ht="15" x14ac:dyDescent="0.2">
      <c r="F736" s="15"/>
    </row>
    <row r="737" spans="6:6" ht="15" x14ac:dyDescent="0.2">
      <c r="F737" s="15"/>
    </row>
    <row r="738" spans="6:6" ht="15" x14ac:dyDescent="0.2">
      <c r="F738" s="15"/>
    </row>
    <row r="739" spans="6:6" ht="15" x14ac:dyDescent="0.2">
      <c r="F739" s="15"/>
    </row>
    <row r="740" spans="6:6" ht="15" x14ac:dyDescent="0.2">
      <c r="F740" s="15"/>
    </row>
    <row r="741" spans="6:6" ht="15" x14ac:dyDescent="0.2">
      <c r="F741" s="15"/>
    </row>
    <row r="742" spans="6:6" ht="15" x14ac:dyDescent="0.2">
      <c r="F742" s="15"/>
    </row>
    <row r="743" spans="6:6" ht="15" x14ac:dyDescent="0.2">
      <c r="F743" s="15"/>
    </row>
    <row r="744" spans="6:6" ht="15" x14ac:dyDescent="0.2">
      <c r="F744" s="15"/>
    </row>
    <row r="745" spans="6:6" ht="15" x14ac:dyDescent="0.2">
      <c r="F745" s="15"/>
    </row>
    <row r="746" spans="6:6" ht="15" x14ac:dyDescent="0.2">
      <c r="F746" s="15"/>
    </row>
    <row r="747" spans="6:6" ht="15" x14ac:dyDescent="0.2">
      <c r="F747" s="15"/>
    </row>
    <row r="748" spans="6:6" ht="15" x14ac:dyDescent="0.2">
      <c r="F748" s="15"/>
    </row>
    <row r="749" spans="6:6" ht="15" x14ac:dyDescent="0.2">
      <c r="F749" s="15"/>
    </row>
    <row r="750" spans="6:6" ht="15" x14ac:dyDescent="0.2">
      <c r="F750" s="15"/>
    </row>
    <row r="751" spans="6:6" ht="15" x14ac:dyDescent="0.2">
      <c r="F751" s="15"/>
    </row>
    <row r="752" spans="6:6" ht="15" x14ac:dyDescent="0.2">
      <c r="F752" s="15"/>
    </row>
    <row r="753" spans="6:6" ht="15" x14ac:dyDescent="0.2">
      <c r="F753" s="15"/>
    </row>
    <row r="754" spans="6:6" ht="15" x14ac:dyDescent="0.2">
      <c r="F754" s="15"/>
    </row>
    <row r="755" spans="6:6" ht="15" x14ac:dyDescent="0.2">
      <c r="F755" s="15"/>
    </row>
    <row r="756" spans="6:6" ht="15" x14ac:dyDescent="0.2">
      <c r="F756" s="15"/>
    </row>
    <row r="757" spans="6:6" ht="15" x14ac:dyDescent="0.2">
      <c r="F757" s="15"/>
    </row>
    <row r="758" spans="6:6" ht="15" x14ac:dyDescent="0.2">
      <c r="F758" s="15"/>
    </row>
    <row r="759" spans="6:6" ht="15" x14ac:dyDescent="0.2">
      <c r="F759" s="15"/>
    </row>
    <row r="760" spans="6:6" ht="15" x14ac:dyDescent="0.2">
      <c r="F760" s="15"/>
    </row>
    <row r="761" spans="6:6" ht="15" x14ac:dyDescent="0.2">
      <c r="F761" s="15"/>
    </row>
    <row r="762" spans="6:6" ht="15" x14ac:dyDescent="0.2">
      <c r="F762" s="15"/>
    </row>
    <row r="763" spans="6:6" ht="15" x14ac:dyDescent="0.2">
      <c r="F763" s="15"/>
    </row>
    <row r="764" spans="6:6" ht="15" x14ac:dyDescent="0.2">
      <c r="F764" s="15"/>
    </row>
    <row r="765" spans="6:6" ht="15" x14ac:dyDescent="0.2">
      <c r="F765" s="15"/>
    </row>
    <row r="766" spans="6:6" ht="15" x14ac:dyDescent="0.2">
      <c r="F766" s="15"/>
    </row>
    <row r="767" spans="6:6" ht="15" x14ac:dyDescent="0.2">
      <c r="F767" s="15"/>
    </row>
    <row r="768" spans="6:6" ht="15" x14ac:dyDescent="0.2">
      <c r="F768" s="15"/>
    </row>
    <row r="769" spans="6:6" ht="15" x14ac:dyDescent="0.2">
      <c r="F769" s="15"/>
    </row>
    <row r="770" spans="6:6" ht="15" x14ac:dyDescent="0.2">
      <c r="F770" s="15"/>
    </row>
    <row r="771" spans="6:6" ht="15" x14ac:dyDescent="0.2">
      <c r="F771" s="15"/>
    </row>
    <row r="772" spans="6:6" ht="15" x14ac:dyDescent="0.2">
      <c r="F772" s="15"/>
    </row>
    <row r="773" spans="6:6" ht="15" x14ac:dyDescent="0.2">
      <c r="F773" s="15"/>
    </row>
    <row r="774" spans="6:6" ht="15" x14ac:dyDescent="0.2">
      <c r="F774" s="15"/>
    </row>
    <row r="775" spans="6:6" ht="15" x14ac:dyDescent="0.2">
      <c r="F775" s="15"/>
    </row>
    <row r="776" spans="6:6" ht="15" x14ac:dyDescent="0.2">
      <c r="F776" s="15"/>
    </row>
    <row r="777" spans="6:6" ht="15" x14ac:dyDescent="0.2">
      <c r="F777" s="15"/>
    </row>
    <row r="778" spans="6:6" ht="15" x14ac:dyDescent="0.2">
      <c r="F778" s="15"/>
    </row>
    <row r="779" spans="6:6" ht="15" x14ac:dyDescent="0.2">
      <c r="F779" s="15"/>
    </row>
    <row r="780" spans="6:6" ht="15" x14ac:dyDescent="0.2">
      <c r="F780" s="15"/>
    </row>
    <row r="781" spans="6:6" ht="15" x14ac:dyDescent="0.2">
      <c r="F781" s="15"/>
    </row>
    <row r="782" spans="6:6" ht="15" x14ac:dyDescent="0.2">
      <c r="F782" s="15"/>
    </row>
    <row r="783" spans="6:6" ht="15" x14ac:dyDescent="0.2">
      <c r="F783" s="15"/>
    </row>
    <row r="784" spans="6:6" ht="15" x14ac:dyDescent="0.2">
      <c r="F784" s="15"/>
    </row>
    <row r="785" spans="6:6" ht="15" x14ac:dyDescent="0.2">
      <c r="F785" s="15"/>
    </row>
    <row r="786" spans="6:6" ht="15" x14ac:dyDescent="0.2">
      <c r="F786" s="15"/>
    </row>
    <row r="787" spans="6:6" ht="15" x14ac:dyDescent="0.2">
      <c r="F787" s="15"/>
    </row>
    <row r="788" spans="6:6" ht="15" x14ac:dyDescent="0.2">
      <c r="F788" s="15"/>
    </row>
    <row r="789" spans="6:6" ht="15" x14ac:dyDescent="0.2">
      <c r="F789" s="15"/>
    </row>
    <row r="790" spans="6:6" ht="15" x14ac:dyDescent="0.2">
      <c r="F790" s="15"/>
    </row>
    <row r="791" spans="6:6" ht="15" x14ac:dyDescent="0.2">
      <c r="F791" s="15"/>
    </row>
    <row r="792" spans="6:6" ht="15" x14ac:dyDescent="0.2">
      <c r="F792" s="15"/>
    </row>
    <row r="793" spans="6:6" ht="15" x14ac:dyDescent="0.2">
      <c r="F793" s="15"/>
    </row>
    <row r="794" spans="6:6" ht="15" x14ac:dyDescent="0.2">
      <c r="F794" s="15"/>
    </row>
    <row r="795" spans="6:6" ht="15" x14ac:dyDescent="0.2">
      <c r="F795" s="15"/>
    </row>
    <row r="796" spans="6:6" ht="15" x14ac:dyDescent="0.2">
      <c r="F796" s="15"/>
    </row>
    <row r="797" spans="6:6" ht="15" x14ac:dyDescent="0.2">
      <c r="F797" s="15"/>
    </row>
    <row r="798" spans="6:6" ht="15" x14ac:dyDescent="0.2">
      <c r="F798" s="15"/>
    </row>
    <row r="799" spans="6:6" ht="15" x14ac:dyDescent="0.2">
      <c r="F799" s="15"/>
    </row>
    <row r="800" spans="6:6" ht="15" x14ac:dyDescent="0.2">
      <c r="F800" s="15"/>
    </row>
    <row r="801" spans="6:6" ht="15" x14ac:dyDescent="0.2">
      <c r="F801" s="15"/>
    </row>
    <row r="802" spans="6:6" ht="15" x14ac:dyDescent="0.2">
      <c r="F802" s="15"/>
    </row>
    <row r="803" spans="6:6" ht="15" x14ac:dyDescent="0.2">
      <c r="F803" s="15"/>
    </row>
    <row r="804" spans="6:6" ht="15" x14ac:dyDescent="0.2">
      <c r="F804" s="15"/>
    </row>
    <row r="805" spans="6:6" ht="15" x14ac:dyDescent="0.2">
      <c r="F805" s="15"/>
    </row>
    <row r="806" spans="6:6" ht="15" x14ac:dyDescent="0.2">
      <c r="F806" s="15"/>
    </row>
    <row r="807" spans="6:6" ht="15" x14ac:dyDescent="0.2">
      <c r="F807" s="15"/>
    </row>
    <row r="808" spans="6:6" ht="15" x14ac:dyDescent="0.2">
      <c r="F808" s="15"/>
    </row>
    <row r="809" spans="6:6" ht="15" x14ac:dyDescent="0.2">
      <c r="F809" s="15"/>
    </row>
    <row r="810" spans="6:6" ht="15" x14ac:dyDescent="0.2">
      <c r="F810" s="15"/>
    </row>
    <row r="811" spans="6:6" ht="15" x14ac:dyDescent="0.2">
      <c r="F811" s="15"/>
    </row>
    <row r="812" spans="6:6" ht="15" x14ac:dyDescent="0.2">
      <c r="F812" s="15"/>
    </row>
    <row r="813" spans="6:6" ht="15" x14ac:dyDescent="0.2">
      <c r="F813" s="15"/>
    </row>
    <row r="814" spans="6:6" ht="15" x14ac:dyDescent="0.2">
      <c r="F814" s="15"/>
    </row>
    <row r="815" spans="6:6" ht="15" x14ac:dyDescent="0.2">
      <c r="F815" s="15"/>
    </row>
    <row r="816" spans="6:6" ht="15" x14ac:dyDescent="0.2">
      <c r="F816" s="15"/>
    </row>
    <row r="817" spans="6:6" ht="15" x14ac:dyDescent="0.2">
      <c r="F817" s="15"/>
    </row>
    <row r="818" spans="6:6" ht="15" x14ac:dyDescent="0.2">
      <c r="F818" s="15"/>
    </row>
    <row r="819" spans="6:6" ht="15" x14ac:dyDescent="0.2">
      <c r="F819" s="15"/>
    </row>
    <row r="820" spans="6:6" ht="15" x14ac:dyDescent="0.2">
      <c r="F820" s="15"/>
    </row>
    <row r="821" spans="6:6" ht="15" x14ac:dyDescent="0.2">
      <c r="F821" s="15"/>
    </row>
    <row r="822" spans="6:6" ht="15" x14ac:dyDescent="0.2">
      <c r="F822" s="15"/>
    </row>
    <row r="823" spans="6:6" ht="15" x14ac:dyDescent="0.2">
      <c r="F823" s="15"/>
    </row>
    <row r="824" spans="6:6" ht="15" x14ac:dyDescent="0.2">
      <c r="F824" s="15"/>
    </row>
    <row r="825" spans="6:6" ht="15" x14ac:dyDescent="0.2">
      <c r="F825" s="15"/>
    </row>
    <row r="826" spans="6:6" ht="15" x14ac:dyDescent="0.2">
      <c r="F826" s="15"/>
    </row>
    <row r="827" spans="6:6" ht="15" x14ac:dyDescent="0.2">
      <c r="F827" s="15"/>
    </row>
    <row r="828" spans="6:6" ht="15" x14ac:dyDescent="0.2">
      <c r="F828" s="15"/>
    </row>
    <row r="829" spans="6:6" ht="15" x14ac:dyDescent="0.2">
      <c r="F829" s="15"/>
    </row>
    <row r="830" spans="6:6" ht="15" x14ac:dyDescent="0.2">
      <c r="F830" s="15"/>
    </row>
    <row r="831" spans="6:6" ht="15" x14ac:dyDescent="0.2">
      <c r="F831" s="15"/>
    </row>
    <row r="832" spans="6:6" ht="15" x14ac:dyDescent="0.2">
      <c r="F832" s="15"/>
    </row>
    <row r="833" spans="6:6" ht="15" x14ac:dyDescent="0.2">
      <c r="F833" s="15"/>
    </row>
    <row r="834" spans="6:6" ht="15" x14ac:dyDescent="0.2">
      <c r="F834" s="15"/>
    </row>
    <row r="835" spans="6:6" ht="15" x14ac:dyDescent="0.2">
      <c r="F835" s="15"/>
    </row>
    <row r="836" spans="6:6" ht="15" x14ac:dyDescent="0.2">
      <c r="F836" s="15"/>
    </row>
    <row r="837" spans="6:6" ht="15" x14ac:dyDescent="0.2">
      <c r="F837" s="15"/>
    </row>
    <row r="838" spans="6:6" ht="15" x14ac:dyDescent="0.2">
      <c r="F838" s="15"/>
    </row>
    <row r="839" spans="6:6" ht="15" x14ac:dyDescent="0.2">
      <c r="F839" s="15"/>
    </row>
    <row r="840" spans="6:6" ht="15" x14ac:dyDescent="0.2">
      <c r="F840" s="15"/>
    </row>
    <row r="841" spans="6:6" ht="15" x14ac:dyDescent="0.2">
      <c r="F841" s="15"/>
    </row>
    <row r="842" spans="6:6" ht="15" x14ac:dyDescent="0.2">
      <c r="F842" s="15"/>
    </row>
    <row r="843" spans="6:6" ht="15" x14ac:dyDescent="0.2">
      <c r="F843" s="15"/>
    </row>
    <row r="844" spans="6:6" ht="15" x14ac:dyDescent="0.2">
      <c r="F844" s="15"/>
    </row>
    <row r="845" spans="6:6" ht="15" x14ac:dyDescent="0.2">
      <c r="F845" s="15"/>
    </row>
    <row r="846" spans="6:6" ht="15" x14ac:dyDescent="0.2">
      <c r="F846" s="15"/>
    </row>
    <row r="847" spans="6:6" ht="15" x14ac:dyDescent="0.2">
      <c r="F847" s="15"/>
    </row>
    <row r="848" spans="6:6" ht="15" x14ac:dyDescent="0.2">
      <c r="F848" s="15"/>
    </row>
    <row r="849" spans="6:6" ht="15" x14ac:dyDescent="0.2">
      <c r="F849" s="15"/>
    </row>
    <row r="850" spans="6:6" ht="15" x14ac:dyDescent="0.2">
      <c r="F850" s="15"/>
    </row>
    <row r="851" spans="6:6" ht="15" x14ac:dyDescent="0.2">
      <c r="F851" s="15"/>
    </row>
    <row r="852" spans="6:6" ht="15" x14ac:dyDescent="0.2">
      <c r="F852" s="15"/>
    </row>
    <row r="853" spans="6:6" ht="15" x14ac:dyDescent="0.2">
      <c r="F853" s="15"/>
    </row>
    <row r="854" spans="6:6" ht="15" x14ac:dyDescent="0.2">
      <c r="F854" s="15"/>
    </row>
    <row r="855" spans="6:6" ht="15" x14ac:dyDescent="0.2">
      <c r="F855" s="15"/>
    </row>
    <row r="856" spans="6:6" ht="15" x14ac:dyDescent="0.2">
      <c r="F856" s="15"/>
    </row>
    <row r="857" spans="6:6" ht="15" x14ac:dyDescent="0.2">
      <c r="F857" s="15"/>
    </row>
    <row r="858" spans="6:6" ht="15" x14ac:dyDescent="0.2">
      <c r="F858" s="15"/>
    </row>
    <row r="859" spans="6:6" ht="15" x14ac:dyDescent="0.2">
      <c r="F859" s="15"/>
    </row>
    <row r="860" spans="6:6" ht="15" x14ac:dyDescent="0.2">
      <c r="F860" s="15"/>
    </row>
    <row r="861" spans="6:6" ht="15" x14ac:dyDescent="0.2">
      <c r="F861" s="15"/>
    </row>
    <row r="862" spans="6:6" ht="15" x14ac:dyDescent="0.2">
      <c r="F862" s="15"/>
    </row>
    <row r="863" spans="6:6" ht="15" x14ac:dyDescent="0.2">
      <c r="F863" s="15"/>
    </row>
    <row r="864" spans="6:6" ht="15" x14ac:dyDescent="0.2">
      <c r="F864" s="15"/>
    </row>
    <row r="865" spans="6:6" ht="15" x14ac:dyDescent="0.2">
      <c r="F865" s="15"/>
    </row>
    <row r="866" spans="6:6" ht="15" x14ac:dyDescent="0.2">
      <c r="F866" s="15"/>
    </row>
    <row r="867" spans="6:6" ht="15" x14ac:dyDescent="0.2">
      <c r="F867" s="15"/>
    </row>
    <row r="868" spans="6:6" ht="15" x14ac:dyDescent="0.2">
      <c r="F868" s="15"/>
    </row>
    <row r="869" spans="6:6" ht="15" x14ac:dyDescent="0.2">
      <c r="F869" s="15"/>
    </row>
    <row r="870" spans="6:6" ht="15" x14ac:dyDescent="0.2">
      <c r="F870" s="15"/>
    </row>
    <row r="871" spans="6:6" ht="15" x14ac:dyDescent="0.2">
      <c r="F871" s="15"/>
    </row>
    <row r="872" spans="6:6" ht="15" x14ac:dyDescent="0.2">
      <c r="F872" s="15"/>
    </row>
    <row r="873" spans="6:6" ht="15" x14ac:dyDescent="0.2">
      <c r="F873" s="15"/>
    </row>
    <row r="874" spans="6:6" ht="15" x14ac:dyDescent="0.2">
      <c r="F874" s="15"/>
    </row>
    <row r="875" spans="6:6" ht="15" x14ac:dyDescent="0.2">
      <c r="F875" s="15"/>
    </row>
    <row r="876" spans="6:6" ht="15" x14ac:dyDescent="0.2">
      <c r="F876" s="15"/>
    </row>
    <row r="877" spans="6:6" ht="15" x14ac:dyDescent="0.2">
      <c r="F877" s="15"/>
    </row>
    <row r="878" spans="6:6" ht="15" x14ac:dyDescent="0.2">
      <c r="F878" s="15"/>
    </row>
    <row r="879" spans="6:6" ht="15" x14ac:dyDescent="0.2">
      <c r="F879" s="15"/>
    </row>
    <row r="880" spans="6:6" ht="15" x14ac:dyDescent="0.2">
      <c r="F880" s="15"/>
    </row>
    <row r="881" spans="6:6" ht="15" x14ac:dyDescent="0.2">
      <c r="F881" s="15"/>
    </row>
    <row r="882" spans="6:6" ht="15" x14ac:dyDescent="0.2">
      <c r="F882" s="15"/>
    </row>
    <row r="883" spans="6:6" ht="15" x14ac:dyDescent="0.2">
      <c r="F883" s="15"/>
    </row>
    <row r="884" spans="6:6" ht="15" x14ac:dyDescent="0.2">
      <c r="F884" s="15"/>
    </row>
    <row r="885" spans="6:6" ht="15" x14ac:dyDescent="0.2">
      <c r="F885" s="15"/>
    </row>
    <row r="886" spans="6:6" ht="15" x14ac:dyDescent="0.2">
      <c r="F886" s="15"/>
    </row>
    <row r="887" spans="6:6" ht="15" x14ac:dyDescent="0.2">
      <c r="F887" s="15"/>
    </row>
    <row r="888" spans="6:6" ht="15" x14ac:dyDescent="0.2">
      <c r="F888" s="15"/>
    </row>
    <row r="889" spans="6:6" ht="15" x14ac:dyDescent="0.2">
      <c r="F889" s="15"/>
    </row>
    <row r="890" spans="6:6" ht="15" x14ac:dyDescent="0.2">
      <c r="F890" s="15"/>
    </row>
    <row r="891" spans="6:6" ht="15" x14ac:dyDescent="0.2">
      <c r="F891" s="15"/>
    </row>
    <row r="892" spans="6:6" ht="15" x14ac:dyDescent="0.2">
      <c r="F892" s="15"/>
    </row>
    <row r="893" spans="6:6" ht="15" x14ac:dyDescent="0.2">
      <c r="F893" s="15"/>
    </row>
    <row r="894" spans="6:6" ht="15" x14ac:dyDescent="0.2">
      <c r="F894" s="15"/>
    </row>
    <row r="895" spans="6:6" ht="15" x14ac:dyDescent="0.2">
      <c r="F895" s="15"/>
    </row>
    <row r="896" spans="6:6" ht="15" x14ac:dyDescent="0.2">
      <c r="F896" s="15"/>
    </row>
    <row r="897" spans="6:6" ht="15" x14ac:dyDescent="0.2">
      <c r="F897" s="15"/>
    </row>
    <row r="898" spans="6:6" ht="15" x14ac:dyDescent="0.2">
      <c r="F898" s="15"/>
    </row>
    <row r="899" spans="6:6" ht="15" x14ac:dyDescent="0.2">
      <c r="F899" s="15"/>
    </row>
    <row r="900" spans="6:6" ht="15" x14ac:dyDescent="0.2">
      <c r="F900" s="15"/>
    </row>
    <row r="901" spans="6:6" ht="15" x14ac:dyDescent="0.2">
      <c r="F901" s="15"/>
    </row>
    <row r="902" spans="6:6" ht="15" x14ac:dyDescent="0.2">
      <c r="F902" s="15"/>
    </row>
    <row r="903" spans="6:6" ht="15" x14ac:dyDescent="0.2">
      <c r="F903" s="15"/>
    </row>
    <row r="904" spans="6:6" ht="15" x14ac:dyDescent="0.2">
      <c r="F904" s="15"/>
    </row>
    <row r="905" spans="6:6" ht="15" x14ac:dyDescent="0.2">
      <c r="F905" s="15"/>
    </row>
    <row r="906" spans="6:6" ht="15" x14ac:dyDescent="0.2">
      <c r="F906" s="15"/>
    </row>
    <row r="907" spans="6:6" ht="15" x14ac:dyDescent="0.2">
      <c r="F907" s="15"/>
    </row>
    <row r="908" spans="6:6" ht="15" x14ac:dyDescent="0.2">
      <c r="F908" s="15"/>
    </row>
    <row r="909" spans="6:6" ht="15" x14ac:dyDescent="0.2">
      <c r="F909" s="15"/>
    </row>
    <row r="910" spans="6:6" ht="15" x14ac:dyDescent="0.2">
      <c r="F910" s="15"/>
    </row>
    <row r="911" spans="6:6" ht="15" x14ac:dyDescent="0.2">
      <c r="F911" s="15"/>
    </row>
    <row r="912" spans="6:6" ht="15" x14ac:dyDescent="0.2">
      <c r="F912" s="15"/>
    </row>
    <row r="913" spans="6:6" ht="15" x14ac:dyDescent="0.2">
      <c r="F913" s="15"/>
    </row>
    <row r="914" spans="6:6" ht="15" x14ac:dyDescent="0.2">
      <c r="F914" s="15"/>
    </row>
    <row r="915" spans="6:6" ht="15" x14ac:dyDescent="0.2">
      <c r="F915" s="15"/>
    </row>
    <row r="916" spans="6:6" ht="15" x14ac:dyDescent="0.2">
      <c r="F916" s="15"/>
    </row>
    <row r="917" spans="6:6" ht="15" x14ac:dyDescent="0.2">
      <c r="F917" s="15"/>
    </row>
    <row r="918" spans="6:6" ht="15" x14ac:dyDescent="0.2">
      <c r="F918" s="15"/>
    </row>
    <row r="919" spans="6:6" ht="15" x14ac:dyDescent="0.2">
      <c r="F919" s="15"/>
    </row>
    <row r="920" spans="6:6" ht="15" x14ac:dyDescent="0.2">
      <c r="F920" s="15"/>
    </row>
    <row r="921" spans="6:6" ht="15" x14ac:dyDescent="0.2">
      <c r="F921" s="15"/>
    </row>
    <row r="922" spans="6:6" ht="15" x14ac:dyDescent="0.2">
      <c r="F922" s="15"/>
    </row>
    <row r="923" spans="6:6" ht="15" x14ac:dyDescent="0.2">
      <c r="F923" s="15"/>
    </row>
    <row r="924" spans="6:6" ht="15" x14ac:dyDescent="0.2">
      <c r="F924" s="15"/>
    </row>
    <row r="925" spans="6:6" ht="15" x14ac:dyDescent="0.2">
      <c r="F925" s="15"/>
    </row>
    <row r="926" spans="6:6" ht="15" x14ac:dyDescent="0.2">
      <c r="F926" s="15"/>
    </row>
    <row r="927" spans="6:6" ht="15" x14ac:dyDescent="0.2">
      <c r="F927" s="15"/>
    </row>
    <row r="928" spans="6:6" ht="15" x14ac:dyDescent="0.2">
      <c r="F928" s="15"/>
    </row>
    <row r="929" spans="6:6" ht="15" x14ac:dyDescent="0.2">
      <c r="F929" s="15"/>
    </row>
    <row r="930" spans="6:6" ht="15" x14ac:dyDescent="0.2">
      <c r="F930" s="15"/>
    </row>
    <row r="931" spans="6:6" ht="15" x14ac:dyDescent="0.2">
      <c r="F931" s="15"/>
    </row>
    <row r="932" spans="6:6" ht="15" x14ac:dyDescent="0.2">
      <c r="F932" s="15"/>
    </row>
    <row r="933" spans="6:6" ht="15" x14ac:dyDescent="0.2">
      <c r="F933" s="15"/>
    </row>
    <row r="934" spans="6:6" ht="15" x14ac:dyDescent="0.2">
      <c r="F934" s="15"/>
    </row>
    <row r="935" spans="6:6" ht="15" x14ac:dyDescent="0.2">
      <c r="F935" s="15"/>
    </row>
    <row r="936" spans="6:6" ht="15" x14ac:dyDescent="0.2">
      <c r="F936" s="15"/>
    </row>
    <row r="937" spans="6:6" ht="15" x14ac:dyDescent="0.2">
      <c r="F937" s="15"/>
    </row>
    <row r="938" spans="6:6" ht="15" x14ac:dyDescent="0.2">
      <c r="F938" s="15"/>
    </row>
    <row r="939" spans="6:6" ht="15" x14ac:dyDescent="0.2">
      <c r="F939" s="15"/>
    </row>
    <row r="940" spans="6:6" ht="15" x14ac:dyDescent="0.2">
      <c r="F940" s="15"/>
    </row>
    <row r="941" spans="6:6" ht="15" x14ac:dyDescent="0.2">
      <c r="F941" s="15"/>
    </row>
    <row r="942" spans="6:6" ht="15" x14ac:dyDescent="0.2">
      <c r="F942" s="15"/>
    </row>
    <row r="943" spans="6:6" ht="15" x14ac:dyDescent="0.2">
      <c r="F943" s="15"/>
    </row>
    <row r="944" spans="6:6" ht="15" x14ac:dyDescent="0.2">
      <c r="F944" s="15"/>
    </row>
    <row r="945" spans="6:6" ht="15" x14ac:dyDescent="0.2">
      <c r="F945" s="15"/>
    </row>
    <row r="946" spans="6:6" ht="15" x14ac:dyDescent="0.2">
      <c r="F946" s="15"/>
    </row>
    <row r="947" spans="6:6" ht="15" x14ac:dyDescent="0.2">
      <c r="F947" s="15"/>
    </row>
    <row r="948" spans="6:6" ht="15" x14ac:dyDescent="0.2">
      <c r="F948" s="15"/>
    </row>
    <row r="949" spans="6:6" ht="15" x14ac:dyDescent="0.2">
      <c r="F949" s="15"/>
    </row>
    <row r="950" spans="6:6" ht="15" x14ac:dyDescent="0.2">
      <c r="F950" s="15"/>
    </row>
    <row r="951" spans="6:6" ht="15" x14ac:dyDescent="0.2">
      <c r="F951" s="15"/>
    </row>
    <row r="952" spans="6:6" ht="15" x14ac:dyDescent="0.2">
      <c r="F952" s="15"/>
    </row>
    <row r="953" spans="6:6" ht="15" x14ac:dyDescent="0.2">
      <c r="F953" s="15"/>
    </row>
    <row r="954" spans="6:6" ht="15" x14ac:dyDescent="0.2">
      <c r="F954" s="15"/>
    </row>
    <row r="955" spans="6:6" ht="15" x14ac:dyDescent="0.2">
      <c r="F955" s="15"/>
    </row>
    <row r="956" spans="6:6" ht="15" x14ac:dyDescent="0.2">
      <c r="F956" s="15"/>
    </row>
    <row r="957" spans="6:6" ht="15" x14ac:dyDescent="0.2">
      <c r="F957" s="15"/>
    </row>
    <row r="958" spans="6:6" ht="15" x14ac:dyDescent="0.2">
      <c r="F958" s="15"/>
    </row>
    <row r="959" spans="6:6" ht="15" x14ac:dyDescent="0.2">
      <c r="F959" s="15"/>
    </row>
    <row r="960" spans="6:6" ht="15" x14ac:dyDescent="0.2">
      <c r="F960" s="15"/>
    </row>
    <row r="961" spans="6:6" ht="15" x14ac:dyDescent="0.2">
      <c r="F961" s="15"/>
    </row>
    <row r="962" spans="6:6" ht="15" x14ac:dyDescent="0.2">
      <c r="F962" s="15"/>
    </row>
    <row r="963" spans="6:6" ht="15" x14ac:dyDescent="0.2">
      <c r="F963" s="15"/>
    </row>
    <row r="964" spans="6:6" ht="15" x14ac:dyDescent="0.2">
      <c r="F964" s="15"/>
    </row>
    <row r="965" spans="6:6" ht="15" x14ac:dyDescent="0.2">
      <c r="F965" s="15"/>
    </row>
    <row r="966" spans="6:6" ht="15" x14ac:dyDescent="0.2">
      <c r="F966" s="15"/>
    </row>
    <row r="967" spans="6:6" ht="15" x14ac:dyDescent="0.2">
      <c r="F967" s="15"/>
    </row>
    <row r="968" spans="6:6" ht="15" x14ac:dyDescent="0.2">
      <c r="F968" s="15"/>
    </row>
    <row r="969" spans="6:6" ht="15" x14ac:dyDescent="0.2">
      <c r="F969" s="15"/>
    </row>
    <row r="970" spans="6:6" ht="15" x14ac:dyDescent="0.2">
      <c r="F970" s="15"/>
    </row>
    <row r="971" spans="6:6" ht="15" x14ac:dyDescent="0.2">
      <c r="F971" s="15"/>
    </row>
    <row r="972" spans="6:6" ht="15" x14ac:dyDescent="0.2">
      <c r="F972" s="15"/>
    </row>
    <row r="973" spans="6:6" ht="15" x14ac:dyDescent="0.2">
      <c r="F973" s="15"/>
    </row>
    <row r="974" spans="6:6" ht="15" x14ac:dyDescent="0.2">
      <c r="F974" s="15"/>
    </row>
    <row r="975" spans="6:6" ht="15" x14ac:dyDescent="0.2">
      <c r="F975" s="15"/>
    </row>
    <row r="976" spans="6:6" ht="15" x14ac:dyDescent="0.2">
      <c r="F976" s="15"/>
    </row>
    <row r="977" spans="6:6" ht="15" x14ac:dyDescent="0.2">
      <c r="F977" s="15"/>
    </row>
    <row r="978" spans="6:6" ht="15" x14ac:dyDescent="0.2">
      <c r="F978" s="15"/>
    </row>
    <row r="979" spans="6:6" ht="15" x14ac:dyDescent="0.2">
      <c r="F979" s="15"/>
    </row>
    <row r="980" spans="6:6" ht="15" x14ac:dyDescent="0.2">
      <c r="F980" s="15"/>
    </row>
    <row r="981" spans="6:6" ht="15" x14ac:dyDescent="0.2">
      <c r="F981" s="15"/>
    </row>
    <row r="982" spans="6:6" ht="15" x14ac:dyDescent="0.2">
      <c r="F982" s="15"/>
    </row>
    <row r="983" spans="6:6" ht="15" x14ac:dyDescent="0.2">
      <c r="F983" s="15"/>
    </row>
    <row r="984" spans="6:6" ht="15" x14ac:dyDescent="0.2">
      <c r="F984" s="15"/>
    </row>
    <row r="985" spans="6:6" ht="15" x14ac:dyDescent="0.2">
      <c r="F985" s="15"/>
    </row>
    <row r="986" spans="6:6" ht="15" x14ac:dyDescent="0.2">
      <c r="F986" s="15"/>
    </row>
    <row r="987" spans="6:6" ht="15" x14ac:dyDescent="0.2">
      <c r="F987" s="15"/>
    </row>
    <row r="988" spans="6:6" ht="15" x14ac:dyDescent="0.2">
      <c r="F988" s="15"/>
    </row>
    <row r="989" spans="6:6" ht="15" x14ac:dyDescent="0.2">
      <c r="F989" s="15"/>
    </row>
    <row r="990" spans="6:6" ht="15" x14ac:dyDescent="0.2">
      <c r="F990" s="15"/>
    </row>
    <row r="991" spans="6:6" ht="15" x14ac:dyDescent="0.2">
      <c r="F991" s="15"/>
    </row>
    <row r="992" spans="6:6" ht="15" x14ac:dyDescent="0.2">
      <c r="F992" s="15"/>
    </row>
    <row r="993" spans="6:6" ht="15" x14ac:dyDescent="0.2">
      <c r="F993" s="15"/>
    </row>
    <row r="994" spans="6:6" ht="15" x14ac:dyDescent="0.2">
      <c r="F994" s="15"/>
    </row>
    <row r="995" spans="6:6" ht="15" x14ac:dyDescent="0.2">
      <c r="F995" s="15"/>
    </row>
    <row r="996" spans="6:6" ht="15" x14ac:dyDescent="0.2">
      <c r="F996" s="15"/>
    </row>
    <row r="997" spans="6:6" ht="15" x14ac:dyDescent="0.2">
      <c r="F997" s="15"/>
    </row>
    <row r="998" spans="6:6" ht="15" x14ac:dyDescent="0.2">
      <c r="F998" s="15"/>
    </row>
    <row r="999" spans="6:6" ht="15" x14ac:dyDescent="0.2">
      <c r="F999" s="15"/>
    </row>
    <row r="1000" spans="6:6" ht="15" x14ac:dyDescent="0.2">
      <c r="F1000" s="15"/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D84"/>
  <sheetViews>
    <sheetView workbookViewId="0">
      <selection activeCell="C3" sqref="C3:C11"/>
    </sheetView>
  </sheetViews>
  <sheetFormatPr defaultRowHeight="12.75" x14ac:dyDescent="0.2"/>
  <cols>
    <col min="1" max="1" width="15.140625" customWidth="1"/>
    <col min="2" max="2" width="13.42578125" bestFit="1" customWidth="1"/>
    <col min="3" max="3" width="20.5703125" bestFit="1" customWidth="1"/>
    <col min="4" max="4" width="13.85546875" bestFit="1" customWidth="1"/>
    <col min="10" max="10" width="25.140625" bestFit="1" customWidth="1"/>
  </cols>
  <sheetData>
    <row r="2" spans="1:4" x14ac:dyDescent="0.2">
      <c r="A2" s="6" t="s">
        <v>6</v>
      </c>
      <c r="B2" s="6" t="s">
        <v>54</v>
      </c>
      <c r="C2" s="6" t="s">
        <v>5</v>
      </c>
    </row>
    <row r="3" spans="1:4" x14ac:dyDescent="0.2">
      <c r="A3" s="5">
        <f>Activities!F3</f>
        <v>43836</v>
      </c>
      <c r="B3" s="20">
        <v>0</v>
      </c>
      <c r="C3" s="20">
        <v>0</v>
      </c>
    </row>
    <row r="4" spans="1:4" x14ac:dyDescent="0.2">
      <c r="A4" s="5">
        <f>Activities!I3</f>
        <v>43840</v>
      </c>
      <c r="B4" s="20">
        <f>SUM(Activities!J:J)/'Project Plan'!$D$25</f>
        <v>1.9607843137254902E-2</v>
      </c>
      <c r="C4" s="20">
        <f>C3+SUM(Activities!K$4:K1303)/'Project Plan'!$D$25</f>
        <v>1.9607843137254902E-2</v>
      </c>
      <c r="D4" s="2"/>
    </row>
    <row r="5" spans="1:4" x14ac:dyDescent="0.2">
      <c r="A5" s="5">
        <f>Activities!M3</f>
        <v>43847</v>
      </c>
      <c r="B5" s="20">
        <f>SUM(Activities!N:N)/'Project Plan'!$D$25</f>
        <v>3.9215686274509803E-2</v>
      </c>
      <c r="C5" s="20">
        <f>C4+SUM(Activities!O$4:O1304)/'Project Plan'!$D$25</f>
        <v>3.9215686274509803E-2</v>
      </c>
      <c r="D5" s="2"/>
    </row>
    <row r="6" spans="1:4" x14ac:dyDescent="0.2">
      <c r="A6" s="5">
        <f>Activities!Q3</f>
        <v>43854</v>
      </c>
      <c r="B6" s="20">
        <f>SUM(Activities!R:R)/'Project Plan'!$D$25</f>
        <v>5.8823529411764705E-2</v>
      </c>
      <c r="C6" s="20">
        <f>C5+SUM(Activities!S$4:S1305)/'Project Plan'!$D$25</f>
        <v>5.8823529411764705E-2</v>
      </c>
      <c r="D6" s="2"/>
    </row>
    <row r="7" spans="1:4" x14ac:dyDescent="0.2">
      <c r="A7" s="5">
        <f>Activities!U3</f>
        <v>43861</v>
      </c>
      <c r="B7" s="20">
        <f>SUM(Activities!V:V)/'Project Plan'!$D$25</f>
        <v>5.8823529411764705E-2</v>
      </c>
      <c r="C7" s="20">
        <f>C6+SUM(Activities!W$4:W1306)/'Project Plan'!$D$25</f>
        <v>7.8431372549019607E-2</v>
      </c>
      <c r="D7" s="2"/>
    </row>
    <row r="8" spans="1:4" x14ac:dyDescent="0.2">
      <c r="A8" s="5">
        <f>Activities!Y3</f>
        <v>43868</v>
      </c>
      <c r="B8" s="20">
        <f>SUM(Activities!Z:Z)/'Project Plan'!$D$25</f>
        <v>7.8431372549019607E-2</v>
      </c>
      <c r="C8" s="20">
        <f>C7+SUM(Activities!AA$4:AA1307)/'Project Plan'!$D$25</f>
        <v>0.13725490196078433</v>
      </c>
      <c r="D8" s="2"/>
    </row>
    <row r="9" spans="1:4" x14ac:dyDescent="0.2">
      <c r="A9" s="5">
        <f>Activities!AC3</f>
        <v>43875</v>
      </c>
      <c r="B9" s="20">
        <f>SUM(Activities!AD:AD)/'Project Plan'!$D$25</f>
        <v>0.10980392156862745</v>
      </c>
      <c r="C9" s="20">
        <f>C8+SUM(Activities!AE$4:AE1307)/'Project Plan'!$D$25</f>
        <v>0.17647058823529413</v>
      </c>
    </row>
    <row r="10" spans="1:4" x14ac:dyDescent="0.2">
      <c r="A10" s="5">
        <f>Activities!AG3</f>
        <v>43882</v>
      </c>
      <c r="B10" s="20">
        <f>SUM(Activities!AH:AH)/'Project Plan'!$D$25</f>
        <v>0.14117647058823529</v>
      </c>
      <c r="C10" s="20">
        <f>C9+SUM(Activities!AI$4:AI1307)/'Project Plan'!$D$25</f>
        <v>0.21568627450980393</v>
      </c>
    </row>
    <row r="11" spans="1:4" x14ac:dyDescent="0.2">
      <c r="A11" s="5">
        <f>Activities!AK3</f>
        <v>43889</v>
      </c>
      <c r="B11" s="20">
        <f>SUM(Activities!AL:AL)/'Project Plan'!$D$25</f>
        <v>0.17254901960784313</v>
      </c>
      <c r="C11" s="20">
        <f>C10+SUM(Activities!AM$4:AM1307)/'Project Plan'!$D$25</f>
        <v>0.25490196078431371</v>
      </c>
    </row>
    <row r="12" spans="1:4" x14ac:dyDescent="0.2">
      <c r="A12" s="5"/>
      <c r="B12" s="20"/>
      <c r="C12" s="20"/>
    </row>
    <row r="13" spans="1:4" x14ac:dyDescent="0.2">
      <c r="A13" s="5"/>
      <c r="B13" s="20"/>
      <c r="C13" s="20"/>
    </row>
    <row r="14" spans="1:4" x14ac:dyDescent="0.2">
      <c r="A14" s="5"/>
      <c r="B14" s="20"/>
      <c r="C14" s="20"/>
    </row>
    <row r="15" spans="1:4" x14ac:dyDescent="0.2">
      <c r="A15" s="5"/>
      <c r="B15" s="20"/>
      <c r="C15" s="20"/>
    </row>
    <row r="16" spans="1:4" x14ac:dyDescent="0.2">
      <c r="A16" s="5"/>
      <c r="B16" s="20"/>
      <c r="C16" s="20"/>
    </row>
    <row r="17" spans="1:3" x14ac:dyDescent="0.2">
      <c r="A17" s="5"/>
      <c r="B17" s="20"/>
      <c r="C17" s="20"/>
    </row>
    <row r="18" spans="1:3" x14ac:dyDescent="0.2">
      <c r="A18" s="5"/>
      <c r="B18" s="20"/>
      <c r="C18" s="20"/>
    </row>
    <row r="19" spans="1:3" x14ac:dyDescent="0.2">
      <c r="A19" s="5"/>
      <c r="B19" s="20"/>
      <c r="C19" s="20"/>
    </row>
    <row r="20" spans="1:3" x14ac:dyDescent="0.2">
      <c r="A20" s="5"/>
      <c r="B20" s="20"/>
      <c r="C20" s="20"/>
    </row>
    <row r="21" spans="1:3" x14ac:dyDescent="0.2">
      <c r="A21" s="5"/>
      <c r="B21" s="20"/>
      <c r="C21" s="20"/>
    </row>
    <row r="22" spans="1:3" x14ac:dyDescent="0.2">
      <c r="A22" s="5"/>
      <c r="B22" s="20"/>
      <c r="C22" s="20"/>
    </row>
    <row r="23" spans="1:3" x14ac:dyDescent="0.2">
      <c r="A23" s="5"/>
      <c r="B23" s="20"/>
      <c r="C23" s="20"/>
    </row>
    <row r="24" spans="1:3" x14ac:dyDescent="0.2">
      <c r="A24" s="5"/>
      <c r="B24" s="20"/>
      <c r="C24" s="20"/>
    </row>
    <row r="25" spans="1:3" x14ac:dyDescent="0.2">
      <c r="A25" s="5"/>
      <c r="B25" s="20"/>
      <c r="C25" s="20"/>
    </row>
    <row r="26" spans="1:3" x14ac:dyDescent="0.2">
      <c r="A26" s="5"/>
      <c r="B26" s="20"/>
      <c r="C26" s="20"/>
    </row>
    <row r="27" spans="1:3" x14ac:dyDescent="0.2">
      <c r="A27" s="5"/>
      <c r="B27" s="20"/>
      <c r="C27" s="20"/>
    </row>
    <row r="28" spans="1:3" x14ac:dyDescent="0.2">
      <c r="A28" s="5"/>
      <c r="B28" s="20"/>
      <c r="C28" s="20"/>
    </row>
    <row r="29" spans="1:3" x14ac:dyDescent="0.2">
      <c r="A29" s="5"/>
      <c r="B29" s="20"/>
      <c r="C29" s="20"/>
    </row>
    <row r="30" spans="1:3" x14ac:dyDescent="0.2">
      <c r="A30" s="5"/>
      <c r="B30" s="20"/>
      <c r="C30" s="20"/>
    </row>
    <row r="31" spans="1:3" x14ac:dyDescent="0.2">
      <c r="A31" s="5"/>
      <c r="B31" s="20"/>
      <c r="C31" s="20"/>
    </row>
    <row r="32" spans="1:3" x14ac:dyDescent="0.2">
      <c r="A32" s="5"/>
      <c r="B32" s="20"/>
      <c r="C32" s="20"/>
    </row>
    <row r="33" spans="1:3" x14ac:dyDescent="0.2">
      <c r="A33" s="5"/>
      <c r="B33" s="20"/>
      <c r="C33" s="20"/>
    </row>
    <row r="34" spans="1:3" x14ac:dyDescent="0.2">
      <c r="A34" s="5"/>
      <c r="B34" s="20"/>
      <c r="C34" s="20"/>
    </row>
    <row r="35" spans="1:3" x14ac:dyDescent="0.2">
      <c r="B35" s="20"/>
      <c r="C35" s="20"/>
    </row>
    <row r="36" spans="1:3" x14ac:dyDescent="0.2">
      <c r="B36" s="20"/>
      <c r="C36" s="20"/>
    </row>
    <row r="37" spans="1:3" x14ac:dyDescent="0.2">
      <c r="B37" s="20"/>
      <c r="C37" s="20"/>
    </row>
    <row r="38" spans="1:3" x14ac:dyDescent="0.2">
      <c r="B38" s="20"/>
      <c r="C38" s="20"/>
    </row>
    <row r="39" spans="1:3" x14ac:dyDescent="0.2">
      <c r="B39" s="20"/>
      <c r="C39" s="20"/>
    </row>
    <row r="40" spans="1:3" x14ac:dyDescent="0.2">
      <c r="B40" s="20"/>
      <c r="C40" s="20"/>
    </row>
    <row r="41" spans="1:3" x14ac:dyDescent="0.2">
      <c r="B41" s="20"/>
      <c r="C41" s="20"/>
    </row>
    <row r="42" spans="1:3" x14ac:dyDescent="0.2">
      <c r="B42" s="20"/>
      <c r="C42" s="20"/>
    </row>
    <row r="43" spans="1:3" x14ac:dyDescent="0.2">
      <c r="B43" s="20"/>
      <c r="C43" s="20"/>
    </row>
    <row r="44" spans="1:3" x14ac:dyDescent="0.2">
      <c r="B44" s="20"/>
      <c r="C44" s="20"/>
    </row>
    <row r="45" spans="1:3" x14ac:dyDescent="0.2">
      <c r="B45" s="20"/>
      <c r="C45" s="20"/>
    </row>
    <row r="46" spans="1:3" x14ac:dyDescent="0.2">
      <c r="B46" s="20"/>
      <c r="C46" s="20"/>
    </row>
    <row r="47" spans="1:3" x14ac:dyDescent="0.2">
      <c r="B47" s="20"/>
      <c r="C47" s="20"/>
    </row>
    <row r="48" spans="1:3" x14ac:dyDescent="0.2">
      <c r="B48" s="20"/>
      <c r="C48" s="20"/>
    </row>
    <row r="49" spans="2:3" x14ac:dyDescent="0.2">
      <c r="B49" s="20"/>
      <c r="C49" s="20"/>
    </row>
    <row r="50" spans="2:3" x14ac:dyDescent="0.2">
      <c r="B50" s="20"/>
      <c r="C50" s="20"/>
    </row>
    <row r="51" spans="2:3" x14ac:dyDescent="0.2">
      <c r="B51" s="20"/>
      <c r="C51" s="20"/>
    </row>
    <row r="52" spans="2:3" x14ac:dyDescent="0.2">
      <c r="B52" s="20"/>
      <c r="C52" s="20"/>
    </row>
    <row r="53" spans="2:3" x14ac:dyDescent="0.2">
      <c r="B53" s="20"/>
      <c r="C53" s="20"/>
    </row>
    <row r="54" spans="2:3" x14ac:dyDescent="0.2">
      <c r="B54" s="20"/>
      <c r="C54" s="20"/>
    </row>
    <row r="55" spans="2:3" x14ac:dyDescent="0.2">
      <c r="B55" s="20"/>
      <c r="C55" s="20"/>
    </row>
    <row r="56" spans="2:3" x14ac:dyDescent="0.2">
      <c r="B56" s="20"/>
      <c r="C56" s="20"/>
    </row>
    <row r="57" spans="2:3" x14ac:dyDescent="0.2">
      <c r="B57" s="20"/>
      <c r="C57" s="20"/>
    </row>
    <row r="58" spans="2:3" x14ac:dyDescent="0.2">
      <c r="B58" s="20"/>
      <c r="C58" s="20"/>
    </row>
    <row r="59" spans="2:3" x14ac:dyDescent="0.2">
      <c r="B59" s="20"/>
      <c r="C59" s="20"/>
    </row>
    <row r="60" spans="2:3" x14ac:dyDescent="0.2">
      <c r="B60" s="20"/>
      <c r="C60" s="20"/>
    </row>
    <row r="61" spans="2:3" x14ac:dyDescent="0.2">
      <c r="B61" s="20"/>
      <c r="C61" s="20"/>
    </row>
    <row r="62" spans="2:3" x14ac:dyDescent="0.2">
      <c r="B62" s="20"/>
      <c r="C62" s="20"/>
    </row>
    <row r="63" spans="2:3" x14ac:dyDescent="0.2">
      <c r="B63" s="20"/>
      <c r="C63" s="20"/>
    </row>
    <row r="64" spans="2:3" x14ac:dyDescent="0.2">
      <c r="B64" s="20"/>
      <c r="C64" s="20"/>
    </row>
    <row r="65" spans="2:3" x14ac:dyDescent="0.2">
      <c r="B65" s="20"/>
      <c r="C65" s="20"/>
    </row>
    <row r="66" spans="2:3" x14ac:dyDescent="0.2">
      <c r="B66" s="20"/>
      <c r="C66" s="20"/>
    </row>
    <row r="67" spans="2:3" x14ac:dyDescent="0.2">
      <c r="B67" s="20"/>
      <c r="C67" s="20"/>
    </row>
    <row r="68" spans="2:3" x14ac:dyDescent="0.2">
      <c r="B68" s="20"/>
      <c r="C68" s="20"/>
    </row>
    <row r="69" spans="2:3" x14ac:dyDescent="0.2">
      <c r="B69" s="20"/>
      <c r="C69" s="20"/>
    </row>
    <row r="70" spans="2:3" x14ac:dyDescent="0.2">
      <c r="B70" s="20"/>
      <c r="C70" s="20"/>
    </row>
    <row r="71" spans="2:3" x14ac:dyDescent="0.2">
      <c r="B71" s="20"/>
      <c r="C71" s="20"/>
    </row>
    <row r="72" spans="2:3" x14ac:dyDescent="0.2">
      <c r="B72" s="20"/>
      <c r="C72" s="20"/>
    </row>
    <row r="73" spans="2:3" x14ac:dyDescent="0.2">
      <c r="B73" s="20"/>
      <c r="C73" s="20"/>
    </row>
    <row r="74" spans="2:3" x14ac:dyDescent="0.2">
      <c r="B74" s="20"/>
      <c r="C74" s="20"/>
    </row>
    <row r="75" spans="2:3" x14ac:dyDescent="0.2">
      <c r="B75" s="20"/>
      <c r="C75" s="20"/>
    </row>
    <row r="76" spans="2:3" x14ac:dyDescent="0.2">
      <c r="B76" s="20"/>
      <c r="C76" s="20"/>
    </row>
    <row r="77" spans="2:3" x14ac:dyDescent="0.2">
      <c r="B77" s="20"/>
      <c r="C77" s="20"/>
    </row>
    <row r="78" spans="2:3" x14ac:dyDescent="0.2">
      <c r="B78" s="20"/>
      <c r="C78" s="20"/>
    </row>
    <row r="79" spans="2:3" x14ac:dyDescent="0.2">
      <c r="B79" s="20"/>
      <c r="C79" s="20"/>
    </row>
    <row r="80" spans="2:3" x14ac:dyDescent="0.2">
      <c r="B80" s="20"/>
      <c r="C80" s="20"/>
    </row>
    <row r="81" spans="2:3" x14ac:dyDescent="0.2">
      <c r="B81" s="20"/>
      <c r="C81" s="20"/>
    </row>
    <row r="82" spans="2:3" x14ac:dyDescent="0.2">
      <c r="B82" s="20"/>
      <c r="C82" s="20"/>
    </row>
    <row r="83" spans="2:3" x14ac:dyDescent="0.2">
      <c r="B83" s="20"/>
      <c r="C83" s="20"/>
    </row>
    <row r="84" spans="2:3" x14ac:dyDescent="0.2">
      <c r="B84" s="20"/>
      <c r="C84" s="20"/>
    </row>
  </sheetData>
  <sheetCalcPr fullCalcOnLoad="1"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Activities</vt:lpstr>
      <vt:lpstr>Project Plan</vt:lpstr>
      <vt:lpstr>Progress and Effort</vt:lpstr>
      <vt:lpstr>Project Status</vt:lpstr>
      <vt:lpstr>Projections</vt:lpstr>
    </vt:vector>
  </TitlesOfParts>
  <Company>IDesign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Juval Lowy</dc:creator>
  <cp:lastModifiedBy>Juval Lowy</cp:lastModifiedBy>
  <dcterms:created xsi:type="dcterms:W3CDTF">2003-07-14T16:15:06Z</dcterms:created>
  <dcterms:modified xsi:type="dcterms:W3CDTF">2019-10-15T08:27:46Z</dcterms:modified>
</cp:coreProperties>
</file>