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Przyklad_1_1" sheetId="1" r:id="rId1"/>
    <sheet name="Przyklad_1_2" sheetId="3" r:id="rId2"/>
    <sheet name="Przyklad_2_1" sheetId="8" r:id="rId3"/>
    <sheet name="Przykład_2_2" sheetId="11" r:id="rId4"/>
    <sheet name="Przyklad_2_3" sheetId="12" r:id="rId5"/>
    <sheet name="Przyklad_3_1" sheetId="15" r:id="rId6"/>
    <sheet name="Przyklad_3_3" sheetId="17" r:id="rId7"/>
    <sheet name="Przyklad_3_4" sheetId="18" r:id="rId8"/>
    <sheet name="Przyklad_3_5" sheetId="19" r:id="rId9"/>
    <sheet name="Przyklad_3_6" sheetId="21" r:id="rId10"/>
    <sheet name="Przyklad_3_7" sheetId="22" r:id="rId11"/>
    <sheet name="Przyklad_3_9" sheetId="24" r:id="rId12"/>
    <sheet name="Przyklad_4_1" sheetId="26" r:id="rId13"/>
    <sheet name="Przyklad_4_2" sheetId="27" r:id="rId14"/>
  </sheets>
  <definedNames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3" hidden="1">0.0001</definedName>
    <definedName name="solver_drv" localSheetId="0" hidden="1">2</definedName>
    <definedName name="solver_drv" localSheetId="1" hidden="1">1</definedName>
    <definedName name="solver_drv" localSheetId="2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2</definedName>
    <definedName name="solver_drv" localSheetId="9" hidden="1">2</definedName>
    <definedName name="solver_drv" localSheetId="10" hidden="1">2</definedName>
    <definedName name="solver_drv" localSheetId="11" hidden="1">1</definedName>
    <definedName name="solver_drv" localSheetId="12" hidden="1">1</definedName>
    <definedName name="solver_drv" localSheetId="13" hidden="1">2</definedName>
    <definedName name="solver_drv" localSheetId="3" hidden="1">2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4" hidden="1">2</definedName>
    <definedName name="solver_eng" localSheetId="5" hidden="1">2</definedName>
    <definedName name="solver_eng" localSheetId="6" hidden="1">2</definedName>
    <definedName name="solver_eng" localSheetId="7" hidden="1">2</definedName>
    <definedName name="solver_eng" localSheetId="8" hidden="1">2</definedName>
    <definedName name="solver_eng" localSheetId="9" hidden="1">2</definedName>
    <definedName name="solver_eng" localSheetId="10" hidden="1">2</definedName>
    <definedName name="solver_eng" localSheetId="11" hidden="1">1</definedName>
    <definedName name="solver_eng" localSheetId="12" hidden="1">2</definedName>
    <definedName name="solver_eng" localSheetId="13" hidden="1">2</definedName>
    <definedName name="solver_eng" localSheetId="3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3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3" hidden="1">2147483647</definedName>
    <definedName name="solver_lhs1" localSheetId="0" hidden="1">Przyklad_1_1!$L$15</definedName>
    <definedName name="solver_lhs1" localSheetId="1" hidden="1">Przyklad_1_2!$G$4</definedName>
    <definedName name="solver_lhs1" localSheetId="2" hidden="1">Przyklad_2_1!$G$4</definedName>
    <definedName name="solver_lhs1" localSheetId="4" hidden="1">Przyklad_2_3!$N$11</definedName>
    <definedName name="solver_lhs1" localSheetId="5" hidden="1">Przyklad_3_1!$H$4</definedName>
    <definedName name="solver_lhs1" localSheetId="6" hidden="1">Przyklad_3_3!$I$4</definedName>
    <definedName name="solver_lhs1" localSheetId="7" hidden="1">Przyklad_3_4!$I$4</definedName>
    <definedName name="solver_lhs1" localSheetId="8" hidden="1">Przyklad_3_5!$J$4</definedName>
    <definedName name="solver_lhs1" localSheetId="9" hidden="1">Przyklad_3_6!$J$4</definedName>
    <definedName name="solver_lhs1" localSheetId="10" hidden="1">Przyklad_3_7!$J$4</definedName>
    <definedName name="solver_lhs1" localSheetId="11" hidden="1">Przyklad_3_9!$G$4:$G$6</definedName>
    <definedName name="solver_lhs1" localSheetId="12" hidden="1">Przyklad_4_1!$N$10</definedName>
    <definedName name="solver_lhs1" localSheetId="13" hidden="1">Przyklad_4_2!$J$4</definedName>
    <definedName name="solver_lhs1" localSheetId="3" hidden="1">Przykład_2_2!$G$3</definedName>
    <definedName name="solver_lhs10" localSheetId="0" hidden="1">Przyklad_1_1!$L$9</definedName>
    <definedName name="solver_lhs10" localSheetId="7" hidden="1">Przyklad_3_4!$Q$7</definedName>
    <definedName name="solver_lhs10" localSheetId="8" hidden="1">Przyklad_3_5!$U$8</definedName>
    <definedName name="solver_lhs10" localSheetId="12" hidden="1">Przyklad_4_1!$N$3</definedName>
    <definedName name="solver_lhs10" localSheetId="13" hidden="1">Przyklad_4_2!$R$9</definedName>
    <definedName name="solver_lhs11" localSheetId="7" hidden="1">Przyklad_3_4!$Q$7</definedName>
    <definedName name="solver_lhs11" localSheetId="12" hidden="1">Przyklad_4_1!$N$4</definedName>
    <definedName name="solver_lhs11" localSheetId="13" hidden="1">Przyklad_4_2!$R$9</definedName>
    <definedName name="solver_lhs12" localSheetId="12" hidden="1">Przyklad_4_1!$N$5</definedName>
    <definedName name="solver_lhs13" localSheetId="12" hidden="1">Przyklad_4_1!$N$6</definedName>
    <definedName name="solver_lhs14" localSheetId="12" hidden="1">Przyklad_4_1!$N$7</definedName>
    <definedName name="solver_lhs15" localSheetId="12" hidden="1">Przyklad_4_1!$N$8</definedName>
    <definedName name="solver_lhs16" localSheetId="12" hidden="1">Przyklad_4_1!$N$9</definedName>
    <definedName name="solver_lhs17" localSheetId="12" hidden="1">Przyklad_4_1!$O$23</definedName>
    <definedName name="solver_lhs18" localSheetId="12" hidden="1">Przyklad_4_1!$P$23</definedName>
    <definedName name="solver_lhs2" localSheetId="0" hidden="1">Przyklad_1_1!$L$3</definedName>
    <definedName name="solver_lhs2" localSheetId="1" hidden="1">Przyklad_1_2!$G$4:$G$7</definedName>
    <definedName name="solver_lhs2" localSheetId="2" hidden="1">Przyklad_2_1!$G$5</definedName>
    <definedName name="solver_lhs2" localSheetId="4" hidden="1">Przyklad_2_3!$N$12</definedName>
    <definedName name="solver_lhs2" localSheetId="5" hidden="1">Przyklad_3_1!$H$5</definedName>
    <definedName name="solver_lhs2" localSheetId="6" hidden="1">Przyklad_3_3!$I$5</definedName>
    <definedName name="solver_lhs2" localSheetId="7" hidden="1">Przyklad_3_4!$I$5</definedName>
    <definedName name="solver_lhs2" localSheetId="8" hidden="1">Przyklad_3_5!$J$5</definedName>
    <definedName name="solver_lhs2" localSheetId="9" hidden="1">Przyklad_3_6!$J$5</definedName>
    <definedName name="solver_lhs2" localSheetId="10" hidden="1">Przyklad_3_7!$J$5</definedName>
    <definedName name="solver_lhs2" localSheetId="11" hidden="1">Przyklad_3_9!$I$4:$I$6</definedName>
    <definedName name="solver_lhs2" localSheetId="12" hidden="1">Przyklad_4_1!$N$11</definedName>
    <definedName name="solver_lhs2" localSheetId="13" hidden="1">Przyklad_4_2!$J$5</definedName>
    <definedName name="solver_lhs2" localSheetId="3" hidden="1">Przykład_2_2!$G$4</definedName>
    <definedName name="solver_lhs3" localSheetId="0" hidden="1">Przyklad_1_1!$L$4</definedName>
    <definedName name="solver_lhs3" localSheetId="1" hidden="1">Przyklad_1_2!$G$8</definedName>
    <definedName name="solver_lhs3" localSheetId="2" hidden="1">Przyklad_2_1!$G$6</definedName>
    <definedName name="solver_lhs3" localSheetId="4" hidden="1">Przyklad_2_3!$N$13</definedName>
    <definedName name="solver_lhs3" localSheetId="5" hidden="1">Przyklad_3_1!$H$6</definedName>
    <definedName name="solver_lhs3" localSheetId="6" hidden="1">Przyklad_3_3!$I$6</definedName>
    <definedName name="solver_lhs3" localSheetId="7" hidden="1">Przyklad_3_4!$I$6</definedName>
    <definedName name="solver_lhs3" localSheetId="8" hidden="1">Przyklad_3_5!$J$6</definedName>
    <definedName name="solver_lhs3" localSheetId="9" hidden="1">Przyklad_3_6!$J$6</definedName>
    <definedName name="solver_lhs3" localSheetId="10" hidden="1">Przyklad_3_7!$J$6</definedName>
    <definedName name="solver_lhs3" localSheetId="11" hidden="1">Przyklad_3_9!$I$7</definedName>
    <definedName name="solver_lhs3" localSheetId="12" hidden="1">Przyklad_4_1!$N$12</definedName>
    <definedName name="solver_lhs3" localSheetId="13" hidden="1">Przyklad_4_2!$J$6</definedName>
    <definedName name="solver_lhs3" localSheetId="3" hidden="1">Przykład_2_2!$G$5</definedName>
    <definedName name="solver_lhs4" localSheetId="0" hidden="1">Przyklad_1_1!$L$9</definedName>
    <definedName name="solver_lhs4" localSheetId="2" hidden="1">Przyklad_2_1!$J$5</definedName>
    <definedName name="solver_lhs4" localSheetId="4" hidden="1">Przyklad_2_3!$N$13</definedName>
    <definedName name="solver_lhs4" localSheetId="5" hidden="1">Przyklad_3_1!$J$7</definedName>
    <definedName name="solver_lhs4" localSheetId="6" hidden="1">Przyklad_3_3!$K$7</definedName>
    <definedName name="solver_lhs4" localSheetId="7" hidden="1">Przyklad_3_4!$K$7</definedName>
    <definedName name="solver_lhs4" localSheetId="8" hidden="1">Przyklad_3_5!$J$7</definedName>
    <definedName name="solver_lhs4" localSheetId="9" hidden="1">Przyklad_3_6!$L$7</definedName>
    <definedName name="solver_lhs4" localSheetId="10" hidden="1">Przyklad_3_7!$L$7</definedName>
    <definedName name="solver_lhs4" localSheetId="11" hidden="1">Przyklad_3_9!$K$4:$K$6</definedName>
    <definedName name="solver_lhs4" localSheetId="12" hidden="1">Przyklad_4_1!$N$17</definedName>
    <definedName name="solver_lhs4" localSheetId="13" hidden="1">Przyklad_4_2!$J$7</definedName>
    <definedName name="solver_lhs5" localSheetId="0" hidden="1">Przyklad_1_1!$L$9</definedName>
    <definedName name="solver_lhs5" localSheetId="2" hidden="1">Przyklad_2_1!$J$5</definedName>
    <definedName name="solver_lhs5" localSheetId="5" hidden="1">Przyklad_3_1!$L$7</definedName>
    <definedName name="solver_lhs5" localSheetId="6" hidden="1">Przyklad_3_3!$M$7</definedName>
    <definedName name="solver_lhs5" localSheetId="7" hidden="1">Przyklad_3_4!$M$7</definedName>
    <definedName name="solver_lhs5" localSheetId="8" hidden="1">Przyklad_3_5!$L$8</definedName>
    <definedName name="solver_lhs5" localSheetId="9" hidden="1">Przyklad_3_6!$N$7</definedName>
    <definedName name="solver_lhs5" localSheetId="10" hidden="1">Przyklad_3_7!$N$7</definedName>
    <definedName name="solver_lhs5" localSheetId="11" hidden="1">Przyklad_3_9!$K$7</definedName>
    <definedName name="solver_lhs5" localSheetId="12" hidden="1">Przyklad_4_1!$N$18</definedName>
    <definedName name="solver_lhs5" localSheetId="13" hidden="1">Przyklad_4_2!$J$8</definedName>
    <definedName name="solver_lhs6" localSheetId="0" hidden="1">Przyklad_1_1!$L$9</definedName>
    <definedName name="solver_lhs6" localSheetId="5" hidden="1">Przyklad_3_1!$N$7</definedName>
    <definedName name="solver_lhs6" localSheetId="6" hidden="1">Przyklad_3_3!$O$7</definedName>
    <definedName name="solver_lhs6" localSheetId="7" hidden="1">Przyklad_3_4!$O$7</definedName>
    <definedName name="solver_lhs6" localSheetId="8" hidden="1">Przyklad_3_5!$N$8</definedName>
    <definedName name="solver_lhs6" localSheetId="9" hidden="1">Przyklad_3_6!$P$7</definedName>
    <definedName name="solver_lhs6" localSheetId="10" hidden="1">Przyklad_3_7!$P$7</definedName>
    <definedName name="solver_lhs6" localSheetId="11" hidden="1">Przyklad_3_9!$M$4:$M$6</definedName>
    <definedName name="solver_lhs6" localSheetId="12" hidden="1">Przyklad_4_1!$N$19</definedName>
    <definedName name="solver_lhs6" localSheetId="13" hidden="1">Przyklad_4_2!$L$9</definedName>
    <definedName name="solver_lhs7" localSheetId="0" hidden="1">Przyklad_1_1!$L$9</definedName>
    <definedName name="solver_lhs7" localSheetId="6" hidden="1">Przyklad_3_3!$Q$7</definedName>
    <definedName name="solver_lhs7" localSheetId="7" hidden="1">Przyklad_3_4!$Q$7</definedName>
    <definedName name="solver_lhs7" localSheetId="8" hidden="1">Przyklad_3_5!$P$5</definedName>
    <definedName name="solver_lhs7" localSheetId="9" hidden="1">Przyklad_3_6!$R$7</definedName>
    <definedName name="solver_lhs7" localSheetId="10" hidden="1">Przyklad_3_7!$R$7</definedName>
    <definedName name="solver_lhs7" localSheetId="11" hidden="1">Przyklad_3_9!$M$7</definedName>
    <definedName name="solver_lhs7" localSheetId="12" hidden="1">Przyklad_4_1!$N$20</definedName>
    <definedName name="solver_lhs7" localSheetId="13" hidden="1">Przyklad_4_2!$O$9</definedName>
    <definedName name="solver_lhs8" localSheetId="0" hidden="1">Przyklad_1_1!$L$9</definedName>
    <definedName name="solver_lhs8" localSheetId="7" hidden="1">Przyklad_3_4!$Q$7</definedName>
    <definedName name="solver_lhs8" localSheetId="8" hidden="1">Przyklad_3_5!$P$8</definedName>
    <definedName name="solver_lhs8" localSheetId="9" hidden="1">Przyklad_3_6!$T$7</definedName>
    <definedName name="solver_lhs8" localSheetId="12" hidden="1">Przyklad_4_1!$N$21</definedName>
    <definedName name="solver_lhs8" localSheetId="13" hidden="1">Przyklad_4_2!$R$9</definedName>
    <definedName name="solver_lhs9" localSheetId="0" hidden="1">Przyklad_1_1!$L$9</definedName>
    <definedName name="solver_lhs9" localSheetId="7" hidden="1">Przyklad_3_4!$Q$7</definedName>
    <definedName name="solver_lhs9" localSheetId="8" hidden="1">Przyklad_3_5!$S$8</definedName>
    <definedName name="solver_lhs9" localSheetId="12" hidden="1">Przyklad_4_1!$N$22</definedName>
    <definedName name="solver_lhs9" localSheetId="13" hidden="1">Przyklad_4_2!$R$9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3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3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3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8" hidden="1">0</definedName>
    <definedName name="solver_num" localSheetId="9" hidden="1">0</definedName>
    <definedName name="solver_num" localSheetId="10" hidden="1">0</definedName>
    <definedName name="solver_num" localSheetId="11" hidden="1">0</definedName>
    <definedName name="solver_num" localSheetId="12" hidden="1">0</definedName>
    <definedName name="solver_num" localSheetId="13" hidden="1">0</definedName>
    <definedName name="solver_num" localSheetId="3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3" hidden="1">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3" hidden="1">0.000001</definedName>
    <definedName name="solver_rbv" localSheetId="0" hidden="1">2</definedName>
    <definedName name="solver_rbv" localSheetId="1" hidden="1">1</definedName>
    <definedName name="solver_rbv" localSheetId="2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2</definedName>
    <definedName name="solver_rbv" localSheetId="9" hidden="1">2</definedName>
    <definedName name="solver_rbv" localSheetId="10" hidden="1">2</definedName>
    <definedName name="solver_rbv" localSheetId="11" hidden="1">1</definedName>
    <definedName name="solver_rbv" localSheetId="12" hidden="1">1</definedName>
    <definedName name="solver_rbv" localSheetId="13" hidden="1">2</definedName>
    <definedName name="solver_rbv" localSheetId="3" hidden="1">2</definedName>
    <definedName name="solver_rel1" localSheetId="0" hidden="1">3</definedName>
    <definedName name="solver_rel1" localSheetId="1" hidden="1">3</definedName>
    <definedName name="solver_rel1" localSheetId="2" hidden="1">1</definedName>
    <definedName name="solver_rel1" localSheetId="4" hidden="1">2</definedName>
    <definedName name="solver_rel1" localSheetId="5" hidden="1">2</definedName>
    <definedName name="solver_rel1" localSheetId="6" hidden="1">2</definedName>
    <definedName name="solver_rel1" localSheetId="7" hidden="1">1</definedName>
    <definedName name="solver_rel1" localSheetId="8" hidden="1">2</definedName>
    <definedName name="solver_rel1" localSheetId="9" hidden="1">2</definedName>
    <definedName name="solver_rel1" localSheetId="10" hidden="1">2</definedName>
    <definedName name="solver_rel1" localSheetId="11" hidden="1">2</definedName>
    <definedName name="solver_rel1" localSheetId="12" hidden="1">1</definedName>
    <definedName name="solver_rel1" localSheetId="13" hidden="1">1</definedName>
    <definedName name="solver_rel1" localSheetId="3" hidden="1">3</definedName>
    <definedName name="solver_rel10" localSheetId="0" hidden="1">3</definedName>
    <definedName name="solver_rel10" localSheetId="7" hidden="1">2</definedName>
    <definedName name="solver_rel10" localSheetId="8" hidden="1">2</definedName>
    <definedName name="solver_rel10" localSheetId="12" hidden="1">1</definedName>
    <definedName name="solver_rel10" localSheetId="13" hidden="1">2</definedName>
    <definedName name="solver_rel11" localSheetId="7" hidden="1">2</definedName>
    <definedName name="solver_rel11" localSheetId="12" hidden="1">1</definedName>
    <definedName name="solver_rel11" localSheetId="13" hidden="1">2</definedName>
    <definedName name="solver_rel12" localSheetId="12" hidden="1">1</definedName>
    <definedName name="solver_rel13" localSheetId="12" hidden="1">1</definedName>
    <definedName name="solver_rel14" localSheetId="12" hidden="1">1</definedName>
    <definedName name="solver_rel15" localSheetId="12" hidden="1">1</definedName>
    <definedName name="solver_rel16" localSheetId="12" hidden="1">1</definedName>
    <definedName name="solver_rel17" localSheetId="12" hidden="1">1</definedName>
    <definedName name="solver_rel18" localSheetId="12" hidden="1">1</definedName>
    <definedName name="solver_rel2" localSheetId="0" hidden="1">3</definedName>
    <definedName name="solver_rel2" localSheetId="1" hidden="1">4</definedName>
    <definedName name="solver_rel2" localSheetId="2" hidden="1">1</definedName>
    <definedName name="solver_rel2" localSheetId="4" hidden="1">2</definedName>
    <definedName name="solver_rel2" localSheetId="5" hidden="1">2</definedName>
    <definedName name="solver_rel2" localSheetId="6" hidden="1">2</definedName>
    <definedName name="solver_rel2" localSheetId="7" hidden="1">1</definedName>
    <definedName name="solver_rel2" localSheetId="8" hidden="1">2</definedName>
    <definedName name="solver_rel2" localSheetId="9" hidden="1">2</definedName>
    <definedName name="solver_rel2" localSheetId="10" hidden="1">2</definedName>
    <definedName name="solver_rel2" localSheetId="11" hidden="1">5</definedName>
    <definedName name="solver_rel2" localSheetId="12" hidden="1">1</definedName>
    <definedName name="solver_rel2" localSheetId="13" hidden="1">1</definedName>
    <definedName name="solver_rel2" localSheetId="3" hidden="1">3</definedName>
    <definedName name="solver_rel3" localSheetId="0" hidden="1">3</definedName>
    <definedName name="solver_rel3" localSheetId="1" hidden="1">2</definedName>
    <definedName name="solver_rel3" localSheetId="2" hidden="1">1</definedName>
    <definedName name="solver_rel3" localSheetId="4" hidden="1">2</definedName>
    <definedName name="solver_rel3" localSheetId="5" hidden="1">2</definedName>
    <definedName name="solver_rel3" localSheetId="6" hidden="1">2</definedName>
    <definedName name="solver_rel3" localSheetId="7" hidden="1">1</definedName>
    <definedName name="solver_rel3" localSheetId="8" hidden="1">2</definedName>
    <definedName name="solver_rel3" localSheetId="9" hidden="1">2</definedName>
    <definedName name="solver_rel3" localSheetId="10" hidden="1">2</definedName>
    <definedName name="solver_rel3" localSheetId="11" hidden="1">2</definedName>
    <definedName name="solver_rel3" localSheetId="12" hidden="1">1</definedName>
    <definedName name="solver_rel3" localSheetId="13" hidden="1">1</definedName>
    <definedName name="solver_rel3" localSheetId="3" hidden="1">3</definedName>
    <definedName name="solver_rel4" localSheetId="0" hidden="1">2</definedName>
    <definedName name="solver_rel4" localSheetId="2" hidden="1">4</definedName>
    <definedName name="solver_rel4" localSheetId="4" hidden="1">2</definedName>
    <definedName name="solver_rel4" localSheetId="5" hidden="1">2</definedName>
    <definedName name="solver_rel4" localSheetId="6" hidden="1">2</definedName>
    <definedName name="solver_rel4" localSheetId="7" hidden="1">2</definedName>
    <definedName name="solver_rel4" localSheetId="8" hidden="1">2</definedName>
    <definedName name="solver_rel4" localSheetId="9" hidden="1">2</definedName>
    <definedName name="solver_rel4" localSheetId="10" hidden="1">2</definedName>
    <definedName name="solver_rel4" localSheetId="11" hidden="1">5</definedName>
    <definedName name="solver_rel4" localSheetId="12" hidden="1">3</definedName>
    <definedName name="solver_rel4" localSheetId="13" hidden="1">1</definedName>
    <definedName name="solver_rel5" localSheetId="0" hidden="1">3</definedName>
    <definedName name="solver_rel5" localSheetId="2" hidden="1">4</definedName>
    <definedName name="solver_rel5" localSheetId="5" hidden="1">2</definedName>
    <definedName name="solver_rel5" localSheetId="6" hidden="1">2</definedName>
    <definedName name="solver_rel5" localSheetId="7" hidden="1">2</definedName>
    <definedName name="solver_rel5" localSheetId="8" hidden="1">2</definedName>
    <definedName name="solver_rel5" localSheetId="9" hidden="1">2</definedName>
    <definedName name="solver_rel5" localSheetId="10" hidden="1">2</definedName>
    <definedName name="solver_rel5" localSheetId="11" hidden="1">2</definedName>
    <definedName name="solver_rel5" localSheetId="12" hidden="1">3</definedName>
    <definedName name="solver_rel5" localSheetId="13" hidden="1">1</definedName>
    <definedName name="solver_rel6" localSheetId="0" hidden="1">3</definedName>
    <definedName name="solver_rel6" localSheetId="5" hidden="1">2</definedName>
    <definedName name="solver_rel6" localSheetId="6" hidden="1">2</definedName>
    <definedName name="solver_rel6" localSheetId="7" hidden="1">2</definedName>
    <definedName name="solver_rel6" localSheetId="8" hidden="1">2</definedName>
    <definedName name="solver_rel6" localSheetId="9" hidden="1">2</definedName>
    <definedName name="solver_rel6" localSheetId="10" hidden="1">2</definedName>
    <definedName name="solver_rel6" localSheetId="11" hidden="1">5</definedName>
    <definedName name="solver_rel6" localSheetId="12" hidden="1">3</definedName>
    <definedName name="solver_rel6" localSheetId="13" hidden="1">2</definedName>
    <definedName name="solver_rel7" localSheetId="0" hidden="1">3</definedName>
    <definedName name="solver_rel7" localSheetId="6" hidden="1">2</definedName>
    <definedName name="solver_rel7" localSheetId="7" hidden="1">2</definedName>
    <definedName name="solver_rel7" localSheetId="8" hidden="1">1</definedName>
    <definedName name="solver_rel7" localSheetId="9" hidden="1">2</definedName>
    <definedName name="solver_rel7" localSheetId="10" hidden="1">2</definedName>
    <definedName name="solver_rel7" localSheetId="11" hidden="1">2</definedName>
    <definedName name="solver_rel7" localSheetId="12" hidden="1">3</definedName>
    <definedName name="solver_rel7" localSheetId="13" hidden="1">2</definedName>
    <definedName name="solver_rel8" localSheetId="0" hidden="1">3</definedName>
    <definedName name="solver_rel8" localSheetId="7" hidden="1">2</definedName>
    <definedName name="solver_rel8" localSheetId="8" hidden="1">2</definedName>
    <definedName name="solver_rel8" localSheetId="9" hidden="1">2</definedName>
    <definedName name="solver_rel8" localSheetId="12" hidden="1">3</definedName>
    <definedName name="solver_rel8" localSheetId="13" hidden="1">2</definedName>
    <definedName name="solver_rel9" localSheetId="0" hidden="1">3</definedName>
    <definedName name="solver_rel9" localSheetId="7" hidden="1">2</definedName>
    <definedName name="solver_rel9" localSheetId="8" hidden="1">2</definedName>
    <definedName name="solver_rel9" localSheetId="12" hidden="1">3</definedName>
    <definedName name="solver_rel9" localSheetId="13" hidden="1">2</definedName>
    <definedName name="solver_rhs1" localSheetId="0" hidden="1">Przyklad_1_1!$J$15</definedName>
    <definedName name="solver_rhs1" localSheetId="1" hidden="1">Przyklad_1_2!$D$4</definedName>
    <definedName name="solver_rhs1" localSheetId="2" hidden="1">Przyklad_2_1!$B$4</definedName>
    <definedName name="solver_rhs1" localSheetId="4" hidden="1">Przyklad_2_3!$F$11</definedName>
    <definedName name="solver_rhs1" localSheetId="5" hidden="1">Przyklad_3_1!$B$4</definedName>
    <definedName name="solver_rhs1" localSheetId="6" hidden="1">Przyklad_3_3!$B$4</definedName>
    <definedName name="solver_rhs1" localSheetId="7" hidden="1">Przyklad_3_4!$B$4</definedName>
    <definedName name="solver_rhs1" localSheetId="8" hidden="1">Przyklad_3_5!$B$4</definedName>
    <definedName name="solver_rhs1" localSheetId="9" hidden="1">Przyklad_3_6!$B$4</definedName>
    <definedName name="solver_rhs1" localSheetId="10" hidden="1">Przyklad_3_7!$B$4</definedName>
    <definedName name="solver_rhs1" localSheetId="11" hidden="1">1</definedName>
    <definedName name="solver_rhs1" localSheetId="12" hidden="1">Przyklad_4_1!$E$10</definedName>
    <definedName name="solver_rhs1" localSheetId="13" hidden="1">Przyklad_4_2!$B$4</definedName>
    <definedName name="solver_rhs1" localSheetId="3" hidden="1">Przykład_2_2!$B$3</definedName>
    <definedName name="solver_rhs10" localSheetId="0" hidden="1">100000</definedName>
    <definedName name="solver_rhs10" localSheetId="7" hidden="1">Przyklad_3_4!$F$7</definedName>
    <definedName name="solver_rhs10" localSheetId="8" hidden="1">Przyklad_3_5!$G$8</definedName>
    <definedName name="solver_rhs10" localSheetId="12" hidden="1">Przyklad_4_1!$E$3</definedName>
    <definedName name="solver_rhs10" localSheetId="13" hidden="1">Przyklad_4_2!$F$9</definedName>
    <definedName name="solver_rhs11" localSheetId="7" hidden="1">Przyklad_3_4!$F$7</definedName>
    <definedName name="solver_rhs11" localSheetId="12" hidden="1">Przyklad_4_1!$E$4</definedName>
    <definedName name="solver_rhs11" localSheetId="13" hidden="1">Przyklad_4_2!$F$9</definedName>
    <definedName name="solver_rhs12" localSheetId="12" hidden="1">Przyklad_4_1!$E$5</definedName>
    <definedName name="solver_rhs13" localSheetId="12" hidden="1">Przyklad_4_1!$E$6</definedName>
    <definedName name="solver_rhs14" localSheetId="12" hidden="1">Przyklad_4_1!$E$7</definedName>
    <definedName name="solver_rhs15" localSheetId="12" hidden="1">Przyklad_4_1!$E$8</definedName>
    <definedName name="solver_rhs16" localSheetId="12" hidden="1">Przyklad_4_1!$E$9</definedName>
    <definedName name="solver_rhs17" localSheetId="12" hidden="1">Przyklad_4_1!$F$23</definedName>
    <definedName name="solver_rhs18" localSheetId="12" hidden="1">Przyklad_4_1!$I$23</definedName>
    <definedName name="solver_rhs2" localSheetId="0" hidden="1">1</definedName>
    <definedName name="solver_rhs2" localSheetId="1" hidden="1">całkowita</definedName>
    <definedName name="solver_rhs2" localSheetId="2" hidden="1">Przyklad_2_1!$B$5</definedName>
    <definedName name="solver_rhs2" localSheetId="4" hidden="1">Przyklad_2_3!$F$12</definedName>
    <definedName name="solver_rhs2" localSheetId="5" hidden="1">Przyklad_3_1!$B$5</definedName>
    <definedName name="solver_rhs2" localSheetId="6" hidden="1">Przyklad_3_3!$B$5</definedName>
    <definedName name="solver_rhs2" localSheetId="7" hidden="1">Przyklad_3_4!$B$5</definedName>
    <definedName name="solver_rhs2" localSheetId="8" hidden="1">Przyklad_3_5!$B$5</definedName>
    <definedName name="solver_rhs2" localSheetId="9" hidden="1">Przyklad_3_6!$B$5</definedName>
    <definedName name="solver_rhs2" localSheetId="10" hidden="1">Przyklad_3_7!$B$5</definedName>
    <definedName name="solver_rhs2" localSheetId="11" hidden="1">binarna</definedName>
    <definedName name="solver_rhs2" localSheetId="12" hidden="1">Przyklad_4_1!$E$11</definedName>
    <definedName name="solver_rhs2" localSheetId="13" hidden="1">Przyklad_4_2!$B$5</definedName>
    <definedName name="solver_rhs2" localSheetId="3" hidden="1">Przykład_2_2!$B$4</definedName>
    <definedName name="solver_rhs3" localSheetId="0" hidden="1">1</definedName>
    <definedName name="solver_rhs3" localSheetId="1" hidden="1">Przyklad_1_2!$D$8</definedName>
    <definedName name="solver_rhs3" localSheetId="2" hidden="1">Przyklad_2_1!$B$6</definedName>
    <definedName name="solver_rhs3" localSheetId="4" hidden="1">Przyklad_2_3!$F$13</definedName>
    <definedName name="solver_rhs3" localSheetId="5" hidden="1">Przyklad_3_1!$B$6</definedName>
    <definedName name="solver_rhs3" localSheetId="6" hidden="1">Przyklad_3_3!$B$6</definedName>
    <definedName name="solver_rhs3" localSheetId="7" hidden="1">Przyklad_3_4!$B$6</definedName>
    <definedName name="solver_rhs3" localSheetId="8" hidden="1">Przyklad_3_5!$B$6</definedName>
    <definedName name="solver_rhs3" localSheetId="9" hidden="1">Przyklad_3_6!$B$6</definedName>
    <definedName name="solver_rhs3" localSheetId="10" hidden="1">Przyklad_3_7!$B$6</definedName>
    <definedName name="solver_rhs3" localSheetId="11" hidden="1">1</definedName>
    <definedName name="solver_rhs3" localSheetId="12" hidden="1">Przyklad_4_1!$E$12</definedName>
    <definedName name="solver_rhs3" localSheetId="13" hidden="1">Przyklad_4_2!$B$6</definedName>
    <definedName name="solver_rhs3" localSheetId="3" hidden="1">Przykład_2_2!$B$5</definedName>
    <definedName name="solver_rhs4" localSheetId="0" hidden="1">Przyklad_1_1!$C$1</definedName>
    <definedName name="solver_rhs4" localSheetId="2" hidden="1">całkowita</definedName>
    <definedName name="solver_rhs4" localSheetId="4" hidden="1">Przyklad_2_3!$F$13</definedName>
    <definedName name="solver_rhs4" localSheetId="5" hidden="1">Przyklad_3_1!$C$7</definedName>
    <definedName name="solver_rhs4" localSheetId="6" hidden="1">Przyklad_3_3!$C$7</definedName>
    <definedName name="solver_rhs4" localSheetId="7" hidden="1">Przyklad_3_4!$C$7</definedName>
    <definedName name="solver_rhs4" localSheetId="8" hidden="1">Przyklad_3_5!$B$7</definedName>
    <definedName name="solver_rhs4" localSheetId="9" hidden="1">Przyklad_3_6!$C$7</definedName>
    <definedName name="solver_rhs4" localSheetId="10" hidden="1">Przyklad_3_7!$C$7</definedName>
    <definedName name="solver_rhs4" localSheetId="11" hidden="1">binarna</definedName>
    <definedName name="solver_rhs4" localSheetId="12" hidden="1">Przyklad_4_1!$E$17</definedName>
    <definedName name="solver_rhs4" localSheetId="13" hidden="1">Przyklad_4_2!$B$7</definedName>
    <definedName name="solver_rhs5" localSheetId="0" hidden="1">Przyklad_1_1!$C$1</definedName>
    <definedName name="solver_rhs5" localSheetId="2" hidden="1">całkowita</definedName>
    <definedName name="solver_rhs5" localSheetId="5" hidden="1">Przyklad_3_1!$D$7</definedName>
    <definedName name="solver_rhs5" localSheetId="6" hidden="1">Przyklad_3_3!$D$7</definedName>
    <definedName name="solver_rhs5" localSheetId="7" hidden="1">Przyklad_3_4!$D$7</definedName>
    <definedName name="solver_rhs5" localSheetId="8" hidden="1">Przyklad_3_5!$C$8</definedName>
    <definedName name="solver_rhs5" localSheetId="9" hidden="1">Przyklad_3_6!$D$7</definedName>
    <definedName name="solver_rhs5" localSheetId="10" hidden="1">Przyklad_3_7!$D$7</definedName>
    <definedName name="solver_rhs5" localSheetId="11" hidden="1">1</definedName>
    <definedName name="solver_rhs5" localSheetId="12" hidden="1">Przyklad_4_1!$E$18</definedName>
    <definedName name="solver_rhs5" localSheetId="13" hidden="1">Przyklad_4_2!$B$8</definedName>
    <definedName name="solver_rhs6" localSheetId="0" hidden="1">Przyklad_1_1!$C$1</definedName>
    <definedName name="solver_rhs6" localSheetId="5" hidden="1">Przyklad_3_1!$E$7</definedName>
    <definedName name="solver_rhs6" localSheetId="6" hidden="1">Przyklad_3_3!$E$7</definedName>
    <definedName name="solver_rhs6" localSheetId="7" hidden="1">Przyklad_3_4!$E$7</definedName>
    <definedName name="solver_rhs6" localSheetId="8" hidden="1">Przyklad_3_5!$D$8</definedName>
    <definedName name="solver_rhs6" localSheetId="9" hidden="1">Przyklad_3_6!$E$7</definedName>
    <definedName name="solver_rhs6" localSheetId="10" hidden="1">Przyklad_3_7!$E$7</definedName>
    <definedName name="solver_rhs6" localSheetId="11" hidden="1">binarna</definedName>
    <definedName name="solver_rhs6" localSheetId="12" hidden="1">Przyklad_4_1!$E$19</definedName>
    <definedName name="solver_rhs6" localSheetId="13" hidden="1">Przyklad_4_2!$D$9</definedName>
    <definedName name="solver_rhs7" localSheetId="0" hidden="1">Przyklad_1_1!$C$1</definedName>
    <definedName name="solver_rhs7" localSheetId="6" hidden="1">Przyklad_3_3!$F$7</definedName>
    <definedName name="solver_rhs7" localSheetId="7" hidden="1">Przyklad_3_4!$F$7</definedName>
    <definedName name="solver_rhs7" localSheetId="8" hidden="1">Przyklad_3_5!$E$11</definedName>
    <definedName name="solver_rhs7" localSheetId="9" hidden="1">Przyklad_3_6!$F$7</definedName>
    <definedName name="solver_rhs7" localSheetId="10" hidden="1">Przyklad_3_7!$F$7</definedName>
    <definedName name="solver_rhs7" localSheetId="11" hidden="1">1</definedName>
    <definedName name="solver_rhs7" localSheetId="12" hidden="1">Przyklad_4_1!$E$20</definedName>
    <definedName name="solver_rhs7" localSheetId="13" hidden="1">Przyklad_4_2!$E$9</definedName>
    <definedName name="solver_rhs8" localSheetId="0" hidden="1">Przyklad_1_1!$C$1</definedName>
    <definedName name="solver_rhs8" localSheetId="7" hidden="1">Przyklad_3_4!$F$7</definedName>
    <definedName name="solver_rhs8" localSheetId="8" hidden="1">Przyklad_3_5!$E$8</definedName>
    <definedName name="solver_rhs8" localSheetId="9" hidden="1">Przyklad_3_6!$G$7</definedName>
    <definedName name="solver_rhs8" localSheetId="12" hidden="1">Przyklad_4_1!$E$21</definedName>
    <definedName name="solver_rhs8" localSheetId="13" hidden="1">Przyklad_4_2!$F$9</definedName>
    <definedName name="solver_rhs9" localSheetId="0" hidden="1">100000</definedName>
    <definedName name="solver_rhs9" localSheetId="7" hidden="1">Przyklad_3_4!$F$7</definedName>
    <definedName name="solver_rhs9" localSheetId="8" hidden="1">Przyklad_3_5!$F$8</definedName>
    <definedName name="solver_rhs9" localSheetId="12" hidden="1">Przyklad_4_1!$E$22</definedName>
    <definedName name="solver_rhs9" localSheetId="13" hidden="1">Przyklad_4_2!$F$9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3" hidden="1">0</definedName>
    <definedName name="solver_scl" localSheetId="0" hidden="1">2</definedName>
    <definedName name="solver_scl" localSheetId="1" hidden="1">1</definedName>
    <definedName name="solver_scl" localSheetId="2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2</definedName>
    <definedName name="solver_scl" localSheetId="9" hidden="1">2</definedName>
    <definedName name="solver_scl" localSheetId="10" hidden="1">2</definedName>
    <definedName name="solver_scl" localSheetId="11" hidden="1">1</definedName>
    <definedName name="solver_scl" localSheetId="12" hidden="1">1</definedName>
    <definedName name="solver_scl" localSheetId="13" hidden="1">2</definedName>
    <definedName name="solver_scl" localSheetId="3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3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3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3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1</definedName>
    <definedName name="solver_typ" localSheetId="8" hidden="1">1</definedName>
    <definedName name="solver_typ" localSheetId="9" hidden="1">1</definedName>
    <definedName name="solver_typ" localSheetId="10" hidden="1">1</definedName>
    <definedName name="solver_typ" localSheetId="11" hidden="1">1</definedName>
    <definedName name="solver_typ" localSheetId="12" hidden="1">1</definedName>
    <definedName name="solver_typ" localSheetId="13" hidden="1">1</definedName>
    <definedName name="solver_typ" localSheetId="3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3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3" hidden="1">3</definedName>
  </definedNames>
  <calcPr calcId="144525"/>
</workbook>
</file>

<file path=xl/calcChain.xml><?xml version="1.0" encoding="utf-8"?>
<calcChain xmlns="http://schemas.openxmlformats.org/spreadsheetml/2006/main">
  <c r="P18" i="26" l="1"/>
  <c r="P19" i="26"/>
  <c r="P20" i="26"/>
  <c r="P21" i="26"/>
  <c r="P22" i="26"/>
  <c r="P17" i="26"/>
  <c r="N23" i="26"/>
  <c r="O18" i="26" l="1"/>
  <c r="O19" i="26"/>
  <c r="O20" i="26"/>
  <c r="O21" i="26"/>
  <c r="O22" i="26"/>
  <c r="O17" i="26"/>
  <c r="E12" i="26"/>
  <c r="E11" i="26"/>
  <c r="E10" i="26"/>
  <c r="E9" i="26"/>
  <c r="E8" i="26"/>
  <c r="E7" i="26"/>
  <c r="E6" i="26"/>
  <c r="E5" i="26"/>
  <c r="E4" i="26"/>
  <c r="E3" i="26"/>
  <c r="P23" i="26" l="1"/>
  <c r="O23" i="26"/>
  <c r="D8" i="3" l="1"/>
  <c r="M19" i="1" l="1"/>
  <c r="E18" i="1" l="1"/>
  <c r="E20" i="1" s="1"/>
  <c r="D18" i="1"/>
  <c r="C18" i="1"/>
  <c r="C20" i="1" s="1"/>
  <c r="B18" i="1"/>
  <c r="B20" i="1" s="1"/>
  <c r="C8" i="1"/>
  <c r="D8" i="1"/>
  <c r="E8" i="1"/>
  <c r="B8" i="1"/>
  <c r="B10" i="1" l="1"/>
  <c r="D10" i="1"/>
  <c r="E10" i="1"/>
  <c r="C10" i="1"/>
  <c r="D20" i="1"/>
</calcChain>
</file>

<file path=xl/sharedStrings.xml><?xml version="1.0" encoding="utf-8"?>
<sst xmlns="http://schemas.openxmlformats.org/spreadsheetml/2006/main" count="476" uniqueCount="252">
  <si>
    <t>blok 5-kondygnacyjny</t>
  </si>
  <si>
    <t>typy mieszkań</t>
  </si>
  <si>
    <t>M2</t>
  </si>
  <si>
    <t>M3</t>
  </si>
  <si>
    <t>M4</t>
  </si>
  <si>
    <t>M5</t>
  </si>
  <si>
    <t>liczba mieszkań</t>
  </si>
  <si>
    <t>razem</t>
  </si>
  <si>
    <t>blok 11-kondygnacyjny</t>
  </si>
  <si>
    <r>
      <t>powierzchnia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</si>
  <si>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razem w bloku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</si>
  <si>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koszt budowy [zł/m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</si>
  <si>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razem w bloku [zł</t>
    </r>
    <r>
      <rPr>
        <sz val="11"/>
        <color theme="1"/>
        <rFont val="Calibri"/>
        <family val="2"/>
        <charset val="238"/>
        <scheme val="minor"/>
      </rPr>
      <t>]</t>
    </r>
  </si>
  <si>
    <t>mieszkania</t>
  </si>
  <si>
    <t>liczba mieszkańców</t>
  </si>
  <si>
    <t>liczba mieszkańców osiedla</t>
  </si>
  <si>
    <t>liczba mieszkańców w blokach 5-kondygnacyjnych</t>
  </si>
  <si>
    <t>liczba mieszkańców w blokach 11-kondygnacyjnych</t>
  </si>
  <si>
    <t>liczba bloków w osiedlu</t>
  </si>
  <si>
    <t>Razem</t>
  </si>
  <si>
    <t>oba typy bloków</t>
  </si>
  <si>
    <t>bloki 11-kondygnacyjne</t>
  </si>
  <si>
    <t>liczba mieszkańców w obu typach bloków</t>
  </si>
  <si>
    <t>liczba bloków 5-kondygnacyjnych</t>
  </si>
  <si>
    <t>liczba bloków 11-kondygnacyjnych</t>
  </si>
  <si>
    <t>koszt budowy osiedla [zł]</t>
  </si>
  <si>
    <t>mieszkania - udział w osiedlu [%]</t>
  </si>
  <si>
    <t>Rozwiązania</t>
  </si>
  <si>
    <t>praktycznie</t>
  </si>
  <si>
    <t>wynik matematyczny</t>
  </si>
  <si>
    <t>teoretycznie</t>
  </si>
  <si>
    <t>I</t>
  </si>
  <si>
    <t>II</t>
  </si>
  <si>
    <t>III</t>
  </si>
  <si>
    <t>IV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</si>
  <si>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</si>
  <si>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</si>
  <si>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t>=max</t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</si>
  <si>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</si>
  <si>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</si>
  <si>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</si>
  <si>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Kwartał</t>
  </si>
  <si>
    <t>Popyt na kaszę [t]</t>
  </si>
  <si>
    <t>Kwartalny przyrost kosztów produkcji [zł/t]</t>
  </si>
  <si>
    <t>Koszt magazynowania [zł]</t>
  </si>
  <si>
    <t>Koszt zwiększenia produkcji [zł]</t>
  </si>
  <si>
    <t>Kwartalny koszt magazynowania [zł/t]</t>
  </si>
  <si>
    <t>Razem koszty [zł]</t>
  </si>
  <si>
    <t>Roczny popyt na kaszę</t>
  </si>
  <si>
    <t>Wielkość produkcji [t]</t>
  </si>
  <si>
    <t>Ilość w magazynie [t]</t>
  </si>
  <si>
    <t>Maszyna</t>
  </si>
  <si>
    <t>M1</t>
  </si>
  <si>
    <t>produkt "A"</t>
  </si>
  <si>
    <t>produkt "B"</t>
  </si>
  <si>
    <t>Ilość czasu pracy na jednostkę produktu [s]</t>
  </si>
  <si>
    <t>Limit czasu pracy maszyn [s]</t>
  </si>
  <si>
    <t>Zysk jednostkowy [zł]</t>
  </si>
  <si>
    <t>Czas pracy maszyn [s]</t>
  </si>
  <si>
    <t>Zysk na produkcie [zł]</t>
  </si>
  <si>
    <t>Zysk z produkcji [zł]</t>
  </si>
  <si>
    <t>Ilość</t>
  </si>
  <si>
    <t>Czas</t>
  </si>
  <si>
    <t>Plan ilości produkcji wyrobów</t>
  </si>
  <si>
    <t>S1</t>
  </si>
  <si>
    <t>S2</t>
  </si>
  <si>
    <t>S3</t>
  </si>
  <si>
    <t>Składnik odżywczy</t>
  </si>
  <si>
    <t>Minimalna ilość składnika</t>
  </si>
  <si>
    <t>Cena jednostkowa [zł]</t>
  </si>
  <si>
    <t>Zawartość składników odżywczych</t>
  </si>
  <si>
    <t>Wielkość zakupu</t>
  </si>
  <si>
    <t>Ilość składników</t>
  </si>
  <si>
    <t>Razem [zł]</t>
  </si>
  <si>
    <t>Zakup minimum</t>
  </si>
  <si>
    <r>
      <t>max z = 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5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</si>
  <si>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15</t>
    </r>
  </si>
  <si>
    <r>
      <t>2x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3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+ 5x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20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</si>
  <si>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10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</si>
  <si>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3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 xml:space="preserve">, </t>
    </r>
    <r>
      <rPr>
        <sz val="12"/>
        <color theme="1"/>
        <rFont val="Courier New"/>
        <family val="3"/>
        <charset val="238"/>
      </rPr>
      <t>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≥ 0</t>
    </r>
  </si>
  <si>
    <t>b</t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</si>
  <si>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</si>
  <si>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</si>
  <si>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</si>
  <si>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</si>
  <si>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</si>
  <si>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vertAlign val="sub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Symbol"/>
        <family val="1"/>
        <charset val="2"/>
      </rPr>
      <t xml:space="preserve">´ </t>
    </r>
    <r>
      <rPr>
        <sz val="11"/>
        <color theme="1"/>
        <rFont val="Calibri"/>
        <family val="2"/>
        <charset val="238"/>
      </rPr>
      <t>x</t>
    </r>
    <r>
      <rPr>
        <vertAlign val="subscript"/>
        <sz val="11"/>
        <color theme="1"/>
        <rFont val="Calibri"/>
        <family val="2"/>
        <charset val="238"/>
      </rPr>
      <t>i</t>
    </r>
  </si>
  <si>
    <t>z</t>
  </si>
  <si>
    <t>Plan produkcji kaszy (przy założeniu, że produkcja w IV kwartale wynosiła 0 ton)</t>
  </si>
  <si>
    <t>Odb. I</t>
  </si>
  <si>
    <t>Odb. II</t>
  </si>
  <si>
    <t>Odb. III</t>
  </si>
  <si>
    <t>Wys. I</t>
  </si>
  <si>
    <t>Wys. III</t>
  </si>
  <si>
    <t>Zapotrzebowanie</t>
  </si>
  <si>
    <t>Jednostkowe koszty transportu</t>
  </si>
  <si>
    <t>Punkt odbioru</t>
  </si>
  <si>
    <t>Punkt wysyłki</t>
  </si>
  <si>
    <t>Ilość towaru do dyspozycji</t>
  </si>
  <si>
    <t>Wys. II</t>
  </si>
  <si>
    <t>Razem ilość towaru do dyspozycji</t>
  </si>
  <si>
    <t>Razem zapotrzebowanie</t>
  </si>
  <si>
    <t>Koszt</t>
  </si>
  <si>
    <t>Zapotrzebowanie [t]</t>
  </si>
  <si>
    <t>K-1</t>
  </si>
  <si>
    <t>K-2</t>
  </si>
  <si>
    <t>K-3</t>
  </si>
  <si>
    <t>E-I</t>
  </si>
  <si>
    <t>E-II</t>
  </si>
  <si>
    <t>E-III</t>
  </si>
  <si>
    <t>E-IV</t>
  </si>
  <si>
    <t>Zapotrzebowanie [tys. t]</t>
  </si>
  <si>
    <t>Kopalnia</t>
  </si>
  <si>
    <t>Razem wydobycie [tys. t]</t>
  </si>
  <si>
    <t>Razem zapotrzebowanie [tys. t]</t>
  </si>
  <si>
    <t>Wydobycie [tys. t]</t>
  </si>
  <si>
    <t>Koszty przewozu węgla do elektrowni [zł/t]</t>
  </si>
  <si>
    <t>Dostawa z kopalni</t>
  </si>
  <si>
    <t>Planowane ilości [tys. t] i koszty dostawy węgla [tys. zł] do elektrowni</t>
  </si>
  <si>
    <t>Ilości odbieranych produktów i koszt ich transportu</t>
  </si>
  <si>
    <t>Łódź</t>
  </si>
  <si>
    <t>Łask</t>
  </si>
  <si>
    <t>Zduńska Wola</t>
  </si>
  <si>
    <t>Gdańsk</t>
  </si>
  <si>
    <t>Warszawa</t>
  </si>
  <si>
    <t>Kraków</t>
  </si>
  <si>
    <t>Poznań</t>
  </si>
  <si>
    <t>Zapotrzebowanie [szt.]</t>
  </si>
  <si>
    <t>Zdolności produkcyjne [szt.]</t>
  </si>
  <si>
    <t>Zakład odzieżowy</t>
  </si>
  <si>
    <t>Jednostkowe koszty transportu do sklepu [zł/szt.]</t>
  </si>
  <si>
    <t>Zdolności produkcyjne zakładów [szt.]</t>
  </si>
  <si>
    <t>Zapotrzebowanie sklepów [szt.]</t>
  </si>
  <si>
    <t>Plan rozdysponowania produkcji koszul [szt.] do sklepów i koszty ich transportu [zł]</t>
  </si>
  <si>
    <t>ZP-I</t>
  </si>
  <si>
    <t>ZP-II</t>
  </si>
  <si>
    <t>ZP-III</t>
  </si>
  <si>
    <t>ZP-IV</t>
  </si>
  <si>
    <t>PB-1</t>
  </si>
  <si>
    <t>PB-2</t>
  </si>
  <si>
    <t>PB-3</t>
  </si>
  <si>
    <t>PB-4</t>
  </si>
  <si>
    <t>PB-5</t>
  </si>
  <si>
    <t>Jednostkowe koszty transportu na plac budowy [zł/wagon]</t>
  </si>
  <si>
    <t>Zakład prefabrykacji</t>
  </si>
  <si>
    <t>Optymalny plan dostaw płyt stropowych [wagony] minimalizujący koszty ich transportu [zł] z zakładu prefabrykacji na place budowy</t>
  </si>
  <si>
    <t>Zapotrzebowanie [wagony]</t>
  </si>
  <si>
    <t>Razem zapotrzebowanie placów budów [wagony]</t>
  </si>
  <si>
    <t>Wielkość dostaw z zakładów prefabrykacji [wagony]</t>
  </si>
  <si>
    <t>Dopuszczalna ilość wagonów na trasie ZP-II a PB-3</t>
  </si>
  <si>
    <t>C-I</t>
  </si>
  <si>
    <t>C-III</t>
  </si>
  <si>
    <t>C-II</t>
  </si>
  <si>
    <t>F-1</t>
  </si>
  <si>
    <t>F-2</t>
  </si>
  <si>
    <t>F-3</t>
  </si>
  <si>
    <t>F-4</t>
  </si>
  <si>
    <t>F-5</t>
  </si>
  <si>
    <t>Zapotrzebowanie [kg]</t>
  </si>
  <si>
    <t>Cukrownia</t>
  </si>
  <si>
    <t>Moce produkcyjne [kg]</t>
  </si>
  <si>
    <t>Całość produkcji cukru [kg]</t>
  </si>
  <si>
    <t>Zapotrzebowanie fabryk [kg]</t>
  </si>
  <si>
    <t>Jednostkowe koszty transportu cukru do fabryk [zł/kg]</t>
  </si>
  <si>
    <t>Optymalny plan dostaw cukru z cukrowni do fabryk [kg] minimalizujący koszty jego transportu [zł]</t>
  </si>
  <si>
    <t>GH-I</t>
  </si>
  <si>
    <t>GH-III</t>
  </si>
  <si>
    <t>GH-II</t>
  </si>
  <si>
    <t>CPR-1</t>
  </si>
  <si>
    <t>CPR-2</t>
  </si>
  <si>
    <t>CPR-3</t>
  </si>
  <si>
    <t>CPR-4</t>
  </si>
  <si>
    <t>Zdolności wysyłkowe [t]</t>
  </si>
  <si>
    <t>Gospodarstwo hodowlane</t>
  </si>
  <si>
    <t>Czas dowozu ryb [h] do Centrali Przetwórstwa Rybnego</t>
  </si>
  <si>
    <r>
      <t xml:space="preserve">Koszt [t </t>
    </r>
    <r>
      <rPr>
        <sz val="10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  <charset val="238"/>
        <scheme val="minor"/>
      </rPr>
      <t xml:space="preserve"> h]</t>
    </r>
  </si>
  <si>
    <t>Czas max</t>
  </si>
  <si>
    <t>Optymalne ilości przewożonych ryb [t] do Centrali Przetwórstwa Rybnego i czas ich dostawy [h]</t>
  </si>
  <si>
    <t>Oporność</t>
  </si>
  <si>
    <t>Napięcie</t>
  </si>
  <si>
    <t>Natężenie</t>
  </si>
  <si>
    <t>U-1</t>
  </si>
  <si>
    <t>U-2</t>
  </si>
  <si>
    <t>U-3</t>
  </si>
  <si>
    <t>Czas trwania pomiaru na urządzeniu [s]</t>
  </si>
  <si>
    <t>Pomiar</t>
  </si>
  <si>
    <t>Realizacja</t>
  </si>
  <si>
    <t>Przydział przyrządów dla zminimalizowania czasu trwania [s] pomiarów</t>
  </si>
  <si>
    <t>Typ prostownika</t>
  </si>
  <si>
    <t>PK-09</t>
  </si>
  <si>
    <t>PK-10</t>
  </si>
  <si>
    <t>PK-15</t>
  </si>
  <si>
    <t>PK-20</t>
  </si>
  <si>
    <t>PK-100</t>
  </si>
  <si>
    <t>PK-110</t>
  </si>
  <si>
    <t>Zużycie jednostkowe</t>
  </si>
  <si>
    <t>Numer</t>
  </si>
  <si>
    <t>Rodzaj</t>
  </si>
  <si>
    <t>prasa mimośrodowa</t>
  </si>
  <si>
    <t>gilotyna (typ &lt;2 mm)</t>
  </si>
  <si>
    <t>gilotyna (typ &gt;2 mm)</t>
  </si>
  <si>
    <t>wycinarka młoteczkowa</t>
  </si>
  <si>
    <t>zaginarka mechaniczna</t>
  </si>
  <si>
    <t>tokarka pociągowa</t>
  </si>
  <si>
    <t>tokarka rewolwerowa</t>
  </si>
  <si>
    <t>wiertarka stojakowa</t>
  </si>
  <si>
    <t>frezarka uniwersalna</t>
  </si>
  <si>
    <t>nawijarka do drutów</t>
  </si>
  <si>
    <t>Efektywny czas pracy maszyny [h]</t>
  </si>
  <si>
    <t>Park maszynowy</t>
  </si>
  <si>
    <t>Jednostkowa pracochłonność [min] rodzajów prostowników</t>
  </si>
  <si>
    <t>Efektywny czas pracy maszyn [min]</t>
  </si>
  <si>
    <t>Przewód DY [mb/kpl.]</t>
  </si>
  <si>
    <t>Blacha stalowa IIT [kg/kpl.]</t>
  </si>
  <si>
    <t>Wielkość zamówień [kpl.]</t>
  </si>
  <si>
    <t>Blacha</t>
  </si>
  <si>
    <t>Przewód</t>
  </si>
  <si>
    <t>Zużycie materiałów</t>
  </si>
  <si>
    <t>Nr maszyny</t>
  </si>
  <si>
    <t>Maksymalne czasy pracy maszyn [min] dla wyprodukowania rodzajów prostowników</t>
  </si>
  <si>
    <t>Limit zużycia [kg], [mb]</t>
  </si>
  <si>
    <t>Wełna</t>
  </si>
  <si>
    <t>Bawełna</t>
  </si>
  <si>
    <t>Wełna laminowana</t>
  </si>
  <si>
    <t>Elanobawełna</t>
  </si>
  <si>
    <t>Elanobawełna laminowana</t>
  </si>
  <si>
    <t>ZPO-A</t>
  </si>
  <si>
    <t>ZPO-B</t>
  </si>
  <si>
    <t>ZPO-C</t>
  </si>
  <si>
    <t>Ceny konfekcjonowania płaszczy [zł] w zakładzie</t>
  </si>
  <si>
    <t>Limit</t>
  </si>
  <si>
    <t>Norma</t>
  </si>
  <si>
    <t>Limity i normy zużycia [mb]</t>
  </si>
  <si>
    <t>Nazwa tkaniny</t>
  </si>
  <si>
    <t>Roczna wielkość produkcji płaszczy [szt.]</t>
  </si>
  <si>
    <t>Koszt zł]</t>
  </si>
  <si>
    <t>Zużycie [mb]</t>
  </si>
  <si>
    <t>Koszt [zł]</t>
  </si>
  <si>
    <t>Optymalny plan przydziału produkcji płaszczy w zakładach ZPO w celu zminimalizowania kosztów ich konfekcjonowania</t>
  </si>
  <si>
    <t>udział projektowany</t>
  </si>
  <si>
    <t>udział zrealizowany</t>
  </si>
  <si>
    <t>realizacja ilościowa</t>
  </si>
  <si>
    <t>real. powierzchniowa</t>
  </si>
  <si>
    <t>warunki dotyczące bloków</t>
  </si>
  <si>
    <t>Zdolności wysyłkowe gospodarstw hodowlanych [t]</t>
  </si>
  <si>
    <t>Zapotrzebowanie Central Przetwórstwa Rybnego [t]</t>
  </si>
  <si>
    <t>Liczba</t>
  </si>
  <si>
    <t>Liczba dostaw [wagony]</t>
  </si>
  <si>
    <t>Liczba (obl.)</t>
  </si>
  <si>
    <t>Liczba [szt.]</t>
  </si>
  <si>
    <r>
      <t>Razem [%], [szt.],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</si>
  <si>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udział bloków 11-kondygnacyjnych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</si>
</sst>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vertAlign val="subscript"/>
      <sz val="12"/>
      <color theme="1"/>
      <name val="Courier New"/>
      <family val="3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9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10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54">
    <xf numFmtId="0" fontId="0" fillId="0" borderId="0" xfId="0"/>
    <xf numFmtId="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0" fontId="0" fillId="0" borderId="0" xfId="0" applyNumberFormat="1"/>
    <xf numFmtId="3" fontId="0" fillId="0" borderId="0" xfId="0" applyNumberFormat="1"/>
    <xf numFmtId="10" fontId="0" fillId="0" borderId="1" xfId="0" applyNumberForma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3" xfId="0" quotePrefix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3" fontId="0" fillId="0" borderId="52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/>
    <xf numFmtId="3" fontId="0" fillId="0" borderId="13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53" xfId="0" applyNumberForma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62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sqref="A1:B1"/>
    </sheetView>
  </sheetViews>
  <sheetFormatPr defaultRowHeight="15" x14ac:dyDescent="0.25"/>
  <cols>
    <col min="1" max="1" width="20" bestFit="1" customWidth="1"/>
    <col min="4" max="4" width="11.140625" customWidth="1"/>
    <col min="6" max="6" width="9.85546875" bestFit="1" customWidth="1"/>
    <col min="8" max="8" width="19.7109375" customWidth="1"/>
    <col min="12" max="12" width="13.7109375" customWidth="1"/>
    <col min="13" max="13" width="20.28515625" customWidth="1"/>
  </cols>
  <sheetData>
    <row r="1" spans="1:15" ht="18" customHeight="1" thickBot="1" x14ac:dyDescent="0.3">
      <c r="A1" s="244" t="s">
        <v>15</v>
      </c>
      <c r="B1" s="245"/>
      <c r="C1" s="81">
        <v>100000</v>
      </c>
      <c r="D1" s="78"/>
      <c r="H1" s="246" t="s">
        <v>27</v>
      </c>
      <c r="I1" s="247"/>
      <c r="J1" s="247"/>
      <c r="K1" s="247"/>
      <c r="L1" s="250" t="s">
        <v>29</v>
      </c>
      <c r="M1" s="252" t="s">
        <v>28</v>
      </c>
    </row>
    <row r="2" spans="1:15" ht="15.75" thickBot="1" x14ac:dyDescent="0.3">
      <c r="H2" s="248"/>
      <c r="I2" s="249"/>
      <c r="J2" s="249"/>
      <c r="K2" s="249"/>
      <c r="L2" s="251"/>
      <c r="M2" s="253"/>
    </row>
    <row r="3" spans="1:15" ht="18" customHeight="1" x14ac:dyDescent="0.25">
      <c r="A3" s="246" t="s">
        <v>0</v>
      </c>
      <c r="B3" s="247"/>
      <c r="C3" s="247"/>
      <c r="D3" s="247"/>
      <c r="E3" s="247"/>
      <c r="F3" s="257"/>
      <c r="H3" s="258" t="s">
        <v>23</v>
      </c>
      <c r="I3" s="259"/>
      <c r="J3" s="259"/>
      <c r="K3" s="260"/>
      <c r="L3" s="63"/>
      <c r="M3" s="89"/>
    </row>
    <row r="4" spans="1:15" ht="18" customHeight="1" x14ac:dyDescent="0.25">
      <c r="A4" s="254" t="s">
        <v>13</v>
      </c>
      <c r="B4" s="249" t="s">
        <v>1</v>
      </c>
      <c r="C4" s="249"/>
      <c r="D4" s="249"/>
      <c r="E4" s="249"/>
      <c r="F4" s="256"/>
      <c r="H4" s="261" t="s">
        <v>24</v>
      </c>
      <c r="I4" s="262"/>
      <c r="J4" s="262"/>
      <c r="K4" s="262"/>
      <c r="L4" s="63"/>
      <c r="M4" s="89"/>
    </row>
    <row r="5" spans="1:15" ht="18" customHeight="1" x14ac:dyDescent="0.25">
      <c r="A5" s="255"/>
      <c r="B5" s="63" t="s">
        <v>2</v>
      </c>
      <c r="C5" s="63" t="s">
        <v>3</v>
      </c>
      <c r="D5" s="63" t="s">
        <v>4</v>
      </c>
      <c r="E5" s="63" t="s">
        <v>5</v>
      </c>
      <c r="F5" s="69" t="s">
        <v>7</v>
      </c>
      <c r="H5" s="248" t="s">
        <v>18</v>
      </c>
      <c r="I5" s="249"/>
      <c r="J5" s="249"/>
      <c r="K5" s="249"/>
      <c r="L5" s="68"/>
      <c r="M5" s="89"/>
    </row>
    <row r="6" spans="1:15" ht="18" customHeight="1" x14ac:dyDescent="0.25">
      <c r="A6" s="82" t="s">
        <v>6</v>
      </c>
      <c r="B6" s="68">
        <v>10</v>
      </c>
      <c r="C6" s="68">
        <v>10</v>
      </c>
      <c r="D6" s="68">
        <v>20</v>
      </c>
      <c r="E6" s="68">
        <v>10</v>
      </c>
      <c r="F6" s="12"/>
      <c r="H6" s="248" t="s">
        <v>251</v>
      </c>
      <c r="I6" s="249"/>
      <c r="J6" s="249"/>
      <c r="K6" s="249"/>
      <c r="L6" s="5"/>
      <c r="M6" s="90"/>
    </row>
    <row r="7" spans="1:15" ht="18" customHeight="1" x14ac:dyDescent="0.25">
      <c r="A7" s="82" t="s">
        <v>9</v>
      </c>
      <c r="B7" s="68">
        <v>35</v>
      </c>
      <c r="C7" s="68">
        <v>44</v>
      </c>
      <c r="D7" s="68">
        <v>56</v>
      </c>
      <c r="E7" s="68">
        <v>65</v>
      </c>
      <c r="F7" s="12"/>
      <c r="H7" s="248" t="s">
        <v>16</v>
      </c>
      <c r="I7" s="249"/>
      <c r="J7" s="249"/>
      <c r="K7" s="249"/>
      <c r="L7" s="68"/>
      <c r="M7" s="12"/>
      <c r="N7" s="4"/>
    </row>
    <row r="8" spans="1:15" ht="18" customHeight="1" x14ac:dyDescent="0.25">
      <c r="A8" s="83" t="s">
        <v>10</v>
      </c>
      <c r="B8" s="68">
        <f>B6*B7</f>
        <v>350</v>
      </c>
      <c r="C8" s="68">
        <f t="shared" ref="C8:E8" si="0">C6*C7</f>
        <v>440</v>
      </c>
      <c r="D8" s="68">
        <f t="shared" si="0"/>
        <v>1120</v>
      </c>
      <c r="E8" s="68">
        <f t="shared" si="0"/>
        <v>650</v>
      </c>
      <c r="F8" s="12"/>
      <c r="H8" s="248" t="s">
        <v>17</v>
      </c>
      <c r="I8" s="249"/>
      <c r="J8" s="249"/>
      <c r="K8" s="249"/>
      <c r="L8" s="68"/>
      <c r="M8" s="12"/>
      <c r="O8" s="3"/>
    </row>
    <row r="9" spans="1:15" ht="18" customHeight="1" x14ac:dyDescent="0.25">
      <c r="A9" s="83" t="s">
        <v>11</v>
      </c>
      <c r="B9" s="68">
        <v>3000</v>
      </c>
      <c r="C9" s="68">
        <v>3000</v>
      </c>
      <c r="D9" s="68">
        <v>3000</v>
      </c>
      <c r="E9" s="68">
        <v>3000</v>
      </c>
      <c r="F9" s="84"/>
      <c r="H9" s="248" t="s">
        <v>22</v>
      </c>
      <c r="I9" s="249"/>
      <c r="J9" s="249"/>
      <c r="K9" s="249"/>
      <c r="L9" s="68"/>
      <c r="M9" s="12"/>
    </row>
    <row r="10" spans="1:15" ht="18" customHeight="1" thickBot="1" x14ac:dyDescent="0.3">
      <c r="A10" s="83" t="s">
        <v>12</v>
      </c>
      <c r="B10" s="68">
        <f>B8*B9</f>
        <v>1050000</v>
      </c>
      <c r="C10" s="68">
        <f t="shared" ref="C10:E10" si="1">C8*C9</f>
        <v>1320000</v>
      </c>
      <c r="D10" s="68">
        <f t="shared" si="1"/>
        <v>3360000</v>
      </c>
      <c r="E10" s="68">
        <f t="shared" si="1"/>
        <v>1950000</v>
      </c>
      <c r="F10" s="85"/>
      <c r="H10" s="269" t="s">
        <v>25</v>
      </c>
      <c r="I10" s="270"/>
      <c r="J10" s="270"/>
      <c r="K10" s="270"/>
      <c r="L10" s="91"/>
      <c r="M10" s="66"/>
    </row>
    <row r="11" spans="1:15" ht="18" customHeight="1" thickBot="1" x14ac:dyDescent="0.3">
      <c r="A11" s="86" t="s">
        <v>14</v>
      </c>
      <c r="B11" s="87"/>
      <c r="C11" s="87"/>
      <c r="D11" s="87"/>
      <c r="E11" s="87"/>
      <c r="F11" s="88"/>
    </row>
    <row r="12" spans="1:15" ht="18" customHeight="1" thickBot="1" x14ac:dyDescent="0.3">
      <c r="A12" s="79"/>
      <c r="B12" s="78"/>
      <c r="C12" s="78"/>
      <c r="D12" s="78"/>
      <c r="E12" s="78"/>
      <c r="F12" s="78"/>
    </row>
    <row r="13" spans="1:15" ht="18" customHeight="1" x14ac:dyDescent="0.25">
      <c r="A13" s="271" t="s">
        <v>8</v>
      </c>
      <c r="B13" s="272"/>
      <c r="C13" s="272"/>
      <c r="D13" s="272"/>
      <c r="E13" s="272"/>
      <c r="F13" s="273"/>
      <c r="H13" s="271" t="s">
        <v>243</v>
      </c>
      <c r="I13" s="272"/>
      <c r="J13" s="272"/>
      <c r="K13" s="272"/>
      <c r="L13" s="272"/>
      <c r="M13" s="273"/>
    </row>
    <row r="14" spans="1:15" ht="18" customHeight="1" x14ac:dyDescent="0.25">
      <c r="A14" s="254" t="s">
        <v>13</v>
      </c>
      <c r="B14" s="263" t="s">
        <v>1</v>
      </c>
      <c r="C14" s="259"/>
      <c r="D14" s="259"/>
      <c r="E14" s="259"/>
      <c r="F14" s="264"/>
      <c r="H14" s="276" t="s">
        <v>21</v>
      </c>
      <c r="I14" s="277"/>
      <c r="J14" s="263" t="s">
        <v>239</v>
      </c>
      <c r="K14" s="260"/>
      <c r="L14" s="263" t="s">
        <v>240</v>
      </c>
      <c r="M14" s="264"/>
    </row>
    <row r="15" spans="1:15" ht="18" customHeight="1" x14ac:dyDescent="0.25">
      <c r="A15" s="255"/>
      <c r="B15" s="63" t="s">
        <v>2</v>
      </c>
      <c r="C15" s="63" t="s">
        <v>3</v>
      </c>
      <c r="D15" s="63" t="s">
        <v>4</v>
      </c>
      <c r="E15" s="63" t="s">
        <v>5</v>
      </c>
      <c r="F15" s="69" t="s">
        <v>7</v>
      </c>
      <c r="H15" s="278"/>
      <c r="I15" s="279"/>
      <c r="J15" s="265">
        <v>0.4</v>
      </c>
      <c r="K15" s="266"/>
      <c r="L15" s="267"/>
      <c r="M15" s="268"/>
    </row>
    <row r="16" spans="1:15" ht="18" customHeight="1" x14ac:dyDescent="0.25">
      <c r="A16" s="83" t="s">
        <v>6</v>
      </c>
      <c r="B16" s="63">
        <v>11</v>
      </c>
      <c r="C16" s="63">
        <v>11</v>
      </c>
      <c r="D16" s="63">
        <v>22</v>
      </c>
      <c r="E16" s="63">
        <v>11</v>
      </c>
      <c r="F16" s="69"/>
      <c r="H16" s="258" t="s">
        <v>20</v>
      </c>
      <c r="I16" s="259"/>
      <c r="J16" s="259"/>
      <c r="K16" s="259"/>
      <c r="L16" s="259"/>
      <c r="M16" s="264"/>
    </row>
    <row r="17" spans="1:13" ht="18" customHeight="1" x14ac:dyDescent="0.25">
      <c r="A17" s="82" t="s">
        <v>9</v>
      </c>
      <c r="B17" s="63">
        <v>35</v>
      </c>
      <c r="C17" s="63">
        <v>44</v>
      </c>
      <c r="D17" s="63">
        <v>56</v>
      </c>
      <c r="E17" s="63">
        <v>65</v>
      </c>
      <c r="F17" s="12"/>
      <c r="H17" s="274" t="s">
        <v>26</v>
      </c>
      <c r="I17" s="263" t="s">
        <v>1</v>
      </c>
      <c r="J17" s="259"/>
      <c r="K17" s="259"/>
      <c r="L17" s="259"/>
      <c r="M17" s="264"/>
    </row>
    <row r="18" spans="1:13" ht="18" customHeight="1" x14ac:dyDescent="0.25">
      <c r="A18" s="83" t="s">
        <v>10</v>
      </c>
      <c r="B18" s="68">
        <f t="shared" ref="B18:E18" si="2">B16*B17</f>
        <v>385</v>
      </c>
      <c r="C18" s="68">
        <f t="shared" si="2"/>
        <v>484</v>
      </c>
      <c r="D18" s="68">
        <f t="shared" si="2"/>
        <v>1232</v>
      </c>
      <c r="E18" s="68">
        <f t="shared" si="2"/>
        <v>715</v>
      </c>
      <c r="F18" s="12"/>
      <c r="H18" s="275"/>
      <c r="I18" s="64" t="s">
        <v>2</v>
      </c>
      <c r="J18" s="64" t="s">
        <v>3</v>
      </c>
      <c r="K18" s="64" t="s">
        <v>4</v>
      </c>
      <c r="L18" s="64" t="s">
        <v>5</v>
      </c>
      <c r="M18" s="243" t="s">
        <v>250</v>
      </c>
    </row>
    <row r="19" spans="1:13" ht="18" customHeight="1" x14ac:dyDescent="0.25">
      <c r="A19" s="83" t="s">
        <v>11</v>
      </c>
      <c r="B19" s="68">
        <v>4500</v>
      </c>
      <c r="C19" s="68">
        <v>4500</v>
      </c>
      <c r="D19" s="68">
        <v>4500</v>
      </c>
      <c r="E19" s="68">
        <v>4500</v>
      </c>
      <c r="F19" s="12"/>
      <c r="H19" s="67" t="s">
        <v>30</v>
      </c>
      <c r="I19" s="1">
        <v>0.1</v>
      </c>
      <c r="J19" s="1">
        <v>0.35</v>
      </c>
      <c r="K19" s="1">
        <v>0.4</v>
      </c>
      <c r="L19" s="1">
        <v>0.15</v>
      </c>
      <c r="M19" s="93">
        <f>SUM(I19:L19)</f>
        <v>1</v>
      </c>
    </row>
    <row r="20" spans="1:13" ht="18" customHeight="1" x14ac:dyDescent="0.25">
      <c r="A20" s="83" t="s">
        <v>12</v>
      </c>
      <c r="B20" s="68">
        <f>B18*B19</f>
        <v>1732500</v>
      </c>
      <c r="C20" s="68">
        <f t="shared" ref="C20" si="3">C18*C19</f>
        <v>2178000</v>
      </c>
      <c r="D20" s="68">
        <f t="shared" ref="D20" si="4">D18*D19</f>
        <v>5544000</v>
      </c>
      <c r="E20" s="68">
        <f t="shared" ref="E20" si="5">E18*E19</f>
        <v>3217500</v>
      </c>
      <c r="F20" s="85"/>
      <c r="H20" s="94" t="s">
        <v>241</v>
      </c>
      <c r="I20" s="5"/>
      <c r="J20" s="5"/>
      <c r="K20" s="5"/>
      <c r="L20" s="5"/>
      <c r="M20" s="95"/>
    </row>
    <row r="21" spans="1:13" ht="18" customHeight="1" thickBot="1" x14ac:dyDescent="0.3">
      <c r="A21" s="86" t="s">
        <v>14</v>
      </c>
      <c r="B21" s="87"/>
      <c r="C21" s="87"/>
      <c r="D21" s="87"/>
      <c r="E21" s="87"/>
      <c r="F21" s="88"/>
      <c r="H21" s="65" t="s">
        <v>242</v>
      </c>
      <c r="I21" s="96"/>
      <c r="J21" s="96"/>
      <c r="K21" s="96"/>
      <c r="L21" s="96"/>
      <c r="M21" s="97"/>
    </row>
    <row r="22" spans="1:13" ht="18" customHeight="1" x14ac:dyDescent="0.25">
      <c r="A22" s="80"/>
      <c r="B22" s="80"/>
      <c r="C22" s="80"/>
      <c r="D22" s="80"/>
      <c r="E22" s="80"/>
      <c r="F22" s="80"/>
    </row>
    <row r="23" spans="1:13" ht="18" customHeight="1" x14ac:dyDescent="0.25"/>
    <row r="24" spans="1:13" ht="18" customHeight="1" x14ac:dyDescent="0.25"/>
  </sheetData>
  <mergeCells count="27">
    <mergeCell ref="H17:H18"/>
    <mergeCell ref="I17:M17"/>
    <mergeCell ref="H16:M16"/>
    <mergeCell ref="H14:I15"/>
    <mergeCell ref="J14:K14"/>
    <mergeCell ref="L14:M14"/>
    <mergeCell ref="H7:K7"/>
    <mergeCell ref="A14:A15"/>
    <mergeCell ref="B14:F14"/>
    <mergeCell ref="J15:K15"/>
    <mergeCell ref="L15:M15"/>
    <mergeCell ref="H10:K10"/>
    <mergeCell ref="A13:F13"/>
    <mergeCell ref="H9:K9"/>
    <mergeCell ref="H13:M13"/>
    <mergeCell ref="H8:K8"/>
    <mergeCell ref="A1:B1"/>
    <mergeCell ref="H1:K2"/>
    <mergeCell ref="L1:L2"/>
    <mergeCell ref="M1:M2"/>
    <mergeCell ref="H6:K6"/>
    <mergeCell ref="A4:A5"/>
    <mergeCell ref="B4:F4"/>
    <mergeCell ref="A3:F3"/>
    <mergeCell ref="H3:K3"/>
    <mergeCell ref="H4:K4"/>
    <mergeCell ref="H5:K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/>
  </sheetViews>
  <sheetFormatPr defaultRowHeight="15" x14ac:dyDescent="0.25"/>
  <cols>
    <col min="1" max="1" width="9.7109375" customWidth="1"/>
    <col min="2" max="2" width="15.7109375" customWidth="1"/>
    <col min="3" max="7" width="9.7109375" customWidth="1"/>
    <col min="9" max="9" width="9.7109375" customWidth="1"/>
    <col min="10" max="21" width="8.7109375" customWidth="1"/>
  </cols>
  <sheetData>
    <row r="1" spans="1:21" ht="18" customHeight="1" thickBot="1" x14ac:dyDescent="0.3">
      <c r="I1" s="271" t="s">
        <v>164</v>
      </c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3"/>
    </row>
    <row r="2" spans="1:21" ht="18" customHeight="1" x14ac:dyDescent="0.25">
      <c r="A2" s="246" t="s">
        <v>159</v>
      </c>
      <c r="B2" s="250" t="s">
        <v>160</v>
      </c>
      <c r="C2" s="247" t="s">
        <v>163</v>
      </c>
      <c r="D2" s="247"/>
      <c r="E2" s="247"/>
      <c r="F2" s="247"/>
      <c r="G2" s="257"/>
      <c r="I2" s="255" t="s">
        <v>159</v>
      </c>
      <c r="J2" s="330" t="s">
        <v>19</v>
      </c>
      <c r="K2" s="330"/>
      <c r="L2" s="330" t="s">
        <v>153</v>
      </c>
      <c r="M2" s="330"/>
      <c r="N2" s="330" t="s">
        <v>154</v>
      </c>
      <c r="O2" s="330"/>
      <c r="P2" s="330" t="s">
        <v>155</v>
      </c>
      <c r="Q2" s="330"/>
      <c r="R2" s="330" t="s">
        <v>156</v>
      </c>
      <c r="S2" s="330"/>
      <c r="T2" s="330" t="s">
        <v>157</v>
      </c>
      <c r="U2" s="331"/>
    </row>
    <row r="3" spans="1:21" ht="18" customHeight="1" x14ac:dyDescent="0.25">
      <c r="A3" s="248"/>
      <c r="B3" s="251"/>
      <c r="C3" s="152" t="s">
        <v>153</v>
      </c>
      <c r="D3" s="152" t="s">
        <v>154</v>
      </c>
      <c r="E3" s="152" t="s">
        <v>155</v>
      </c>
      <c r="F3" s="152" t="s">
        <v>156</v>
      </c>
      <c r="G3" s="154" t="s">
        <v>157</v>
      </c>
      <c r="I3" s="248"/>
      <c r="J3" s="155" t="s">
        <v>61</v>
      </c>
      <c r="K3" s="155" t="s">
        <v>102</v>
      </c>
      <c r="L3" s="155" t="s">
        <v>61</v>
      </c>
      <c r="M3" s="155" t="s">
        <v>102</v>
      </c>
      <c r="N3" s="155" t="s">
        <v>61</v>
      </c>
      <c r="O3" s="155" t="s">
        <v>102</v>
      </c>
      <c r="P3" s="155" t="s">
        <v>61</v>
      </c>
      <c r="Q3" s="155" t="s">
        <v>102</v>
      </c>
      <c r="R3" s="155" t="s">
        <v>61</v>
      </c>
      <c r="S3" s="155" t="s">
        <v>102</v>
      </c>
      <c r="T3" s="155" t="s">
        <v>61</v>
      </c>
      <c r="U3" s="92" t="s">
        <v>102</v>
      </c>
    </row>
    <row r="4" spans="1:21" ht="18" customHeight="1" x14ac:dyDescent="0.25">
      <c r="A4" s="151" t="s">
        <v>150</v>
      </c>
      <c r="B4" s="152">
        <v>600</v>
      </c>
      <c r="C4" s="152">
        <v>2</v>
      </c>
      <c r="D4" s="152">
        <v>4</v>
      </c>
      <c r="E4" s="152">
        <v>9</v>
      </c>
      <c r="F4" s="152">
        <v>1</v>
      </c>
      <c r="G4" s="154">
        <v>5</v>
      </c>
      <c r="I4" s="151" t="s">
        <v>150</v>
      </c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2"/>
    </row>
    <row r="5" spans="1:21" ht="18" customHeight="1" x14ac:dyDescent="0.25">
      <c r="A5" s="151" t="s">
        <v>152</v>
      </c>
      <c r="B5" s="152">
        <v>700</v>
      </c>
      <c r="C5" s="152">
        <v>4</v>
      </c>
      <c r="D5" s="152">
        <v>8</v>
      </c>
      <c r="E5" s="152">
        <v>8</v>
      </c>
      <c r="F5" s="152">
        <v>11</v>
      </c>
      <c r="G5" s="154">
        <v>2</v>
      </c>
      <c r="I5" s="151" t="s">
        <v>152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2"/>
    </row>
    <row r="6" spans="1:21" ht="18" customHeight="1" thickBot="1" x14ac:dyDescent="0.3">
      <c r="A6" s="153" t="s">
        <v>151</v>
      </c>
      <c r="B6" s="159">
        <v>400</v>
      </c>
      <c r="C6" s="159">
        <v>3</v>
      </c>
      <c r="D6" s="159">
        <v>6</v>
      </c>
      <c r="E6" s="159">
        <v>12</v>
      </c>
      <c r="F6" s="159">
        <v>8</v>
      </c>
      <c r="G6" s="160">
        <v>3</v>
      </c>
      <c r="I6" s="153" t="s">
        <v>151</v>
      </c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62"/>
    </row>
    <row r="7" spans="1:21" ht="18" customHeight="1" thickTop="1" thickBot="1" x14ac:dyDescent="0.3">
      <c r="A7" s="328" t="s">
        <v>158</v>
      </c>
      <c r="B7" s="329"/>
      <c r="C7" s="163">
        <v>100</v>
      </c>
      <c r="D7" s="163">
        <v>330</v>
      </c>
      <c r="E7" s="163">
        <v>450</v>
      </c>
      <c r="F7" s="163">
        <v>200</v>
      </c>
      <c r="G7" s="115">
        <v>620</v>
      </c>
      <c r="I7" s="156" t="s">
        <v>19</v>
      </c>
      <c r="J7" s="116"/>
      <c r="K7" s="161"/>
      <c r="L7" s="116"/>
      <c r="M7" s="116"/>
      <c r="N7" s="116"/>
      <c r="O7" s="116"/>
      <c r="P7" s="116"/>
      <c r="Q7" s="116"/>
      <c r="R7" s="116"/>
      <c r="S7" s="116"/>
      <c r="T7" s="116"/>
      <c r="U7" s="117"/>
    </row>
    <row r="8" spans="1:21" ht="18" customHeight="1" thickTop="1" x14ac:dyDescent="0.25">
      <c r="A8" s="255" t="s">
        <v>161</v>
      </c>
      <c r="B8" s="330"/>
      <c r="C8" s="334"/>
      <c r="D8" s="334"/>
      <c r="E8" s="334"/>
      <c r="F8" s="334"/>
      <c r="G8" s="335"/>
    </row>
    <row r="9" spans="1:21" ht="18" customHeight="1" thickBot="1" x14ac:dyDescent="0.3">
      <c r="A9" s="319" t="s">
        <v>162</v>
      </c>
      <c r="B9" s="315"/>
      <c r="C9" s="332"/>
      <c r="D9" s="332"/>
      <c r="E9" s="332"/>
      <c r="F9" s="332"/>
      <c r="G9" s="333"/>
    </row>
  </sheetData>
  <mergeCells count="16">
    <mergeCell ref="I1:U1"/>
    <mergeCell ref="I2:I3"/>
    <mergeCell ref="T2:U2"/>
    <mergeCell ref="R2:S2"/>
    <mergeCell ref="P2:Q2"/>
    <mergeCell ref="N2:O2"/>
    <mergeCell ref="L2:M2"/>
    <mergeCell ref="J2:K2"/>
    <mergeCell ref="A9:B9"/>
    <mergeCell ref="C8:G8"/>
    <mergeCell ref="C9:G9"/>
    <mergeCell ref="A7:B7"/>
    <mergeCell ref="A2:A3"/>
    <mergeCell ref="B2:B3"/>
    <mergeCell ref="C2:G2"/>
    <mergeCell ref="A8:B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/>
  </sheetViews>
  <sheetFormatPr defaultRowHeight="15" x14ac:dyDescent="0.25"/>
  <cols>
    <col min="1" max="2" width="13.7109375" customWidth="1"/>
    <col min="3" max="6" width="12.28515625" customWidth="1"/>
    <col min="7" max="7" width="5.28515625" customWidth="1"/>
    <col min="8" max="8" width="13.7109375" customWidth="1"/>
    <col min="9" max="9" width="10.7109375" customWidth="1"/>
  </cols>
  <sheetData>
    <row r="1" spans="1:19" ht="18" customHeight="1" thickBot="1" x14ac:dyDescent="0.3">
      <c r="H1" s="246" t="s">
        <v>177</v>
      </c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57"/>
    </row>
    <row r="2" spans="1:19" ht="18" customHeight="1" x14ac:dyDescent="0.25">
      <c r="A2" s="311" t="s">
        <v>173</v>
      </c>
      <c r="B2" s="250" t="s">
        <v>172</v>
      </c>
      <c r="C2" s="247" t="s">
        <v>174</v>
      </c>
      <c r="D2" s="247"/>
      <c r="E2" s="247"/>
      <c r="F2" s="257"/>
      <c r="H2" s="312" t="s">
        <v>173</v>
      </c>
      <c r="I2" s="249" t="s">
        <v>19</v>
      </c>
      <c r="J2" s="249"/>
      <c r="K2" s="249"/>
      <c r="L2" s="249" t="s">
        <v>168</v>
      </c>
      <c r="M2" s="249"/>
      <c r="N2" s="249" t="s">
        <v>169</v>
      </c>
      <c r="O2" s="249"/>
      <c r="P2" s="249" t="s">
        <v>170</v>
      </c>
      <c r="Q2" s="249"/>
      <c r="R2" s="249" t="s">
        <v>171</v>
      </c>
      <c r="S2" s="256"/>
    </row>
    <row r="3" spans="1:19" ht="18" customHeight="1" x14ac:dyDescent="0.25">
      <c r="A3" s="312"/>
      <c r="B3" s="251"/>
      <c r="C3" s="165" t="s">
        <v>168</v>
      </c>
      <c r="D3" s="165" t="s">
        <v>169</v>
      </c>
      <c r="E3" s="165" t="s">
        <v>170</v>
      </c>
      <c r="F3" s="167" t="s">
        <v>171</v>
      </c>
      <c r="H3" s="312"/>
      <c r="I3" s="168" t="s">
        <v>175</v>
      </c>
      <c r="J3" s="168" t="s">
        <v>61</v>
      </c>
      <c r="K3" s="168" t="s">
        <v>176</v>
      </c>
      <c r="L3" s="168" t="s">
        <v>61</v>
      </c>
      <c r="M3" s="168" t="s">
        <v>62</v>
      </c>
      <c r="N3" s="168" t="s">
        <v>61</v>
      </c>
      <c r="O3" s="168" t="s">
        <v>62</v>
      </c>
      <c r="P3" s="168" t="s">
        <v>61</v>
      </c>
      <c r="Q3" s="168" t="s">
        <v>62</v>
      </c>
      <c r="R3" s="168" t="s">
        <v>61</v>
      </c>
      <c r="S3" s="92" t="s">
        <v>62</v>
      </c>
    </row>
    <row r="4" spans="1:19" ht="18" customHeight="1" x14ac:dyDescent="0.25">
      <c r="A4" s="164" t="s">
        <v>165</v>
      </c>
      <c r="B4" s="165">
        <v>80</v>
      </c>
      <c r="C4" s="165">
        <v>2</v>
      </c>
      <c r="D4" s="165">
        <v>5</v>
      </c>
      <c r="E4" s="165">
        <v>4</v>
      </c>
      <c r="F4" s="167">
        <v>3</v>
      </c>
      <c r="H4" s="164" t="s">
        <v>165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7"/>
    </row>
    <row r="5" spans="1:19" ht="18" customHeight="1" x14ac:dyDescent="0.25">
      <c r="A5" s="164" t="s">
        <v>167</v>
      </c>
      <c r="B5" s="165">
        <v>60</v>
      </c>
      <c r="C5" s="165">
        <v>6</v>
      </c>
      <c r="D5" s="165">
        <v>3</v>
      </c>
      <c r="E5" s="165">
        <v>8</v>
      </c>
      <c r="F5" s="167">
        <v>2</v>
      </c>
      <c r="H5" s="164" t="s">
        <v>167</v>
      </c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7"/>
    </row>
    <row r="6" spans="1:19" ht="18" customHeight="1" thickBot="1" x14ac:dyDescent="0.3">
      <c r="A6" s="166" t="s">
        <v>166</v>
      </c>
      <c r="B6" s="171">
        <v>75</v>
      </c>
      <c r="C6" s="171">
        <v>1</v>
      </c>
      <c r="D6" s="171">
        <v>7</v>
      </c>
      <c r="E6" s="171">
        <v>5</v>
      </c>
      <c r="F6" s="173">
        <v>3</v>
      </c>
      <c r="H6" s="166" t="s">
        <v>166</v>
      </c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3"/>
    </row>
    <row r="7" spans="1:19" ht="18" customHeight="1" thickTop="1" thickBot="1" x14ac:dyDescent="0.3">
      <c r="A7" s="322" t="s">
        <v>103</v>
      </c>
      <c r="B7" s="323"/>
      <c r="C7" s="241">
        <v>50</v>
      </c>
      <c r="D7" s="241">
        <v>70</v>
      </c>
      <c r="E7" s="241">
        <v>60</v>
      </c>
      <c r="F7" s="99">
        <v>35</v>
      </c>
      <c r="H7" s="169" t="s">
        <v>19</v>
      </c>
      <c r="I7" s="170"/>
      <c r="J7" s="170"/>
      <c r="K7" s="172"/>
      <c r="L7" s="170"/>
      <c r="M7" s="170"/>
      <c r="N7" s="170"/>
      <c r="O7" s="170"/>
      <c r="P7" s="170"/>
      <c r="Q7" s="170"/>
      <c r="R7" s="170"/>
      <c r="S7" s="174"/>
    </row>
    <row r="8" spans="1:19" ht="18" customHeight="1" thickTop="1" x14ac:dyDescent="0.25">
      <c r="A8" s="320" t="s">
        <v>244</v>
      </c>
      <c r="B8" s="321"/>
      <c r="C8" s="321"/>
      <c r="D8" s="321"/>
      <c r="E8" s="317"/>
      <c r="F8" s="318"/>
    </row>
    <row r="9" spans="1:19" ht="18" customHeight="1" thickBot="1" x14ac:dyDescent="0.3">
      <c r="A9" s="319" t="s">
        <v>245</v>
      </c>
      <c r="B9" s="315"/>
      <c r="C9" s="315"/>
      <c r="D9" s="315"/>
      <c r="E9" s="315"/>
      <c r="F9" s="316"/>
    </row>
  </sheetData>
  <mergeCells count="15">
    <mergeCell ref="E9:F9"/>
    <mergeCell ref="E8:F8"/>
    <mergeCell ref="A9:D9"/>
    <mergeCell ref="A8:D8"/>
    <mergeCell ref="H1:S1"/>
    <mergeCell ref="H2:H3"/>
    <mergeCell ref="A7:B7"/>
    <mergeCell ref="C2:F2"/>
    <mergeCell ref="B2:B3"/>
    <mergeCell ref="A2:A3"/>
    <mergeCell ref="R2:S2"/>
    <mergeCell ref="P2:Q2"/>
    <mergeCell ref="N2:O2"/>
    <mergeCell ref="L2:M2"/>
    <mergeCell ref="I2:K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defaultRowHeight="15" x14ac:dyDescent="0.25"/>
  <cols>
    <col min="1" max="1" width="9.7109375" customWidth="1"/>
    <col min="2" max="4" width="11.7109375" customWidth="1"/>
    <col min="6" max="6" width="9.7109375" customWidth="1"/>
  </cols>
  <sheetData>
    <row r="1" spans="1:14" ht="18" customHeight="1" thickBot="1" x14ac:dyDescent="0.3">
      <c r="F1" s="246" t="s">
        <v>187</v>
      </c>
      <c r="G1" s="247"/>
      <c r="H1" s="247"/>
      <c r="I1" s="247"/>
      <c r="J1" s="247"/>
      <c r="K1" s="247"/>
      <c r="L1" s="247"/>
      <c r="M1" s="247"/>
      <c r="N1" s="257"/>
    </row>
    <row r="2" spans="1:14" ht="18" customHeight="1" x14ac:dyDescent="0.25">
      <c r="A2" s="246" t="s">
        <v>185</v>
      </c>
      <c r="B2" s="247" t="s">
        <v>184</v>
      </c>
      <c r="C2" s="247"/>
      <c r="D2" s="257"/>
      <c r="F2" s="248" t="s">
        <v>185</v>
      </c>
      <c r="G2" s="249" t="s">
        <v>19</v>
      </c>
      <c r="H2" s="249"/>
      <c r="I2" s="249" t="s">
        <v>181</v>
      </c>
      <c r="J2" s="249"/>
      <c r="K2" s="249" t="s">
        <v>182</v>
      </c>
      <c r="L2" s="249"/>
      <c r="M2" s="249" t="s">
        <v>183</v>
      </c>
      <c r="N2" s="256"/>
    </row>
    <row r="3" spans="1:14" ht="18" customHeight="1" x14ac:dyDescent="0.25">
      <c r="A3" s="248"/>
      <c r="B3" s="176" t="s">
        <v>181</v>
      </c>
      <c r="C3" s="176" t="s">
        <v>182</v>
      </c>
      <c r="D3" s="178" t="s">
        <v>183</v>
      </c>
      <c r="F3" s="248"/>
      <c r="G3" s="179" t="s">
        <v>186</v>
      </c>
      <c r="H3" s="179" t="s">
        <v>62</v>
      </c>
      <c r="I3" s="179" t="s">
        <v>186</v>
      </c>
      <c r="J3" s="179" t="s">
        <v>62</v>
      </c>
      <c r="K3" s="179" t="s">
        <v>186</v>
      </c>
      <c r="L3" s="179" t="s">
        <v>62</v>
      </c>
      <c r="M3" s="179" t="s">
        <v>186</v>
      </c>
      <c r="N3" s="92" t="s">
        <v>62</v>
      </c>
    </row>
    <row r="4" spans="1:14" ht="18" customHeight="1" x14ac:dyDescent="0.25">
      <c r="A4" s="175" t="s">
        <v>178</v>
      </c>
      <c r="B4" s="176">
        <v>3</v>
      </c>
      <c r="C4" s="176">
        <v>4</v>
      </c>
      <c r="D4" s="178">
        <v>1</v>
      </c>
      <c r="F4" s="175" t="s">
        <v>178</v>
      </c>
      <c r="G4" s="176"/>
      <c r="H4" s="176"/>
      <c r="I4" s="176"/>
      <c r="J4" s="176"/>
      <c r="K4" s="176"/>
      <c r="L4" s="176"/>
      <c r="M4" s="176"/>
      <c r="N4" s="178"/>
    </row>
    <row r="5" spans="1:14" ht="18" customHeight="1" x14ac:dyDescent="0.25">
      <c r="A5" s="175" t="s">
        <v>179</v>
      </c>
      <c r="B5" s="176">
        <v>8</v>
      </c>
      <c r="C5" s="176">
        <v>6</v>
      </c>
      <c r="D5" s="178">
        <v>7</v>
      </c>
      <c r="F5" s="175" t="s">
        <v>179</v>
      </c>
      <c r="G5" s="176"/>
      <c r="H5" s="176"/>
      <c r="I5" s="176"/>
      <c r="J5" s="176"/>
      <c r="K5" s="176"/>
      <c r="L5" s="176"/>
      <c r="M5" s="176"/>
      <c r="N5" s="178"/>
    </row>
    <row r="6" spans="1:14" ht="18" customHeight="1" thickBot="1" x14ac:dyDescent="0.3">
      <c r="A6" s="183" t="s">
        <v>180</v>
      </c>
      <c r="B6" s="184">
        <v>10</v>
      </c>
      <c r="C6" s="184">
        <v>3</v>
      </c>
      <c r="D6" s="187">
        <v>5</v>
      </c>
      <c r="F6" s="177" t="s">
        <v>180</v>
      </c>
      <c r="G6" s="182"/>
      <c r="H6" s="182"/>
      <c r="I6" s="182"/>
      <c r="J6" s="182"/>
      <c r="K6" s="182"/>
      <c r="L6" s="182"/>
      <c r="M6" s="182"/>
      <c r="N6" s="186"/>
    </row>
    <row r="7" spans="1:14" ht="18" customHeight="1" thickTop="1" thickBot="1" x14ac:dyDescent="0.3">
      <c r="F7" s="180" t="s">
        <v>19</v>
      </c>
      <c r="G7" s="181"/>
      <c r="H7" s="185"/>
      <c r="I7" s="181"/>
      <c r="J7" s="181"/>
      <c r="K7" s="181"/>
      <c r="L7" s="181"/>
      <c r="M7" s="181"/>
      <c r="N7" s="188"/>
    </row>
  </sheetData>
  <mergeCells count="8">
    <mergeCell ref="F1:N1"/>
    <mergeCell ref="B2:D2"/>
    <mergeCell ref="A2:A3"/>
    <mergeCell ref="M2:N2"/>
    <mergeCell ref="K2:L2"/>
    <mergeCell ref="I2:J2"/>
    <mergeCell ref="G2:H2"/>
    <mergeCell ref="F2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opLeftCell="D1" workbookViewId="0">
      <selection activeCell="D1" sqref="D1:D2"/>
    </sheetView>
  </sheetViews>
  <sheetFormatPr defaultRowHeight="15" x14ac:dyDescent="0.25"/>
  <cols>
    <col min="1" max="1" width="8.7109375" customWidth="1"/>
    <col min="2" max="2" width="21.7109375" customWidth="1"/>
    <col min="3" max="3" width="5.85546875" customWidth="1"/>
    <col min="4" max="4" width="16.7109375" customWidth="1"/>
    <col min="5" max="5" width="17.7109375" customWidth="1"/>
    <col min="13" max="13" width="11.7109375" customWidth="1"/>
    <col min="14" max="20" width="9.7109375" customWidth="1"/>
  </cols>
  <sheetData>
    <row r="1" spans="1:21" ht="18" customHeight="1" x14ac:dyDescent="0.25">
      <c r="A1" s="271" t="s">
        <v>209</v>
      </c>
      <c r="B1" s="272"/>
      <c r="C1" s="310"/>
      <c r="D1" s="326" t="s">
        <v>208</v>
      </c>
      <c r="E1" s="326" t="s">
        <v>211</v>
      </c>
      <c r="F1" s="309" t="s">
        <v>210</v>
      </c>
      <c r="G1" s="272"/>
      <c r="H1" s="272"/>
      <c r="I1" s="272"/>
      <c r="J1" s="272"/>
      <c r="K1" s="273"/>
      <c r="M1" s="271" t="s">
        <v>219</v>
      </c>
      <c r="N1" s="272"/>
      <c r="O1" s="272"/>
      <c r="P1" s="272"/>
      <c r="Q1" s="272"/>
      <c r="R1" s="272"/>
      <c r="S1" s="272"/>
      <c r="T1" s="273"/>
      <c r="U1" s="220"/>
    </row>
    <row r="2" spans="1:21" ht="18" customHeight="1" x14ac:dyDescent="0.25">
      <c r="A2" s="199" t="s">
        <v>196</v>
      </c>
      <c r="B2" s="196" t="s">
        <v>197</v>
      </c>
      <c r="C2" s="196" t="s">
        <v>61</v>
      </c>
      <c r="D2" s="288"/>
      <c r="E2" s="288"/>
      <c r="F2" s="196" t="s">
        <v>189</v>
      </c>
      <c r="G2" s="196" t="s">
        <v>190</v>
      </c>
      <c r="H2" s="196" t="s">
        <v>191</v>
      </c>
      <c r="I2" s="196" t="s">
        <v>192</v>
      </c>
      <c r="J2" s="196" t="s">
        <v>193</v>
      </c>
      <c r="K2" s="198" t="s">
        <v>194</v>
      </c>
      <c r="M2" s="208" t="s">
        <v>218</v>
      </c>
      <c r="N2" s="209" t="s">
        <v>19</v>
      </c>
      <c r="O2" s="209" t="s">
        <v>189</v>
      </c>
      <c r="P2" s="209" t="s">
        <v>190</v>
      </c>
      <c r="Q2" s="209" t="s">
        <v>191</v>
      </c>
      <c r="R2" s="209" t="s">
        <v>192</v>
      </c>
      <c r="S2" s="209" t="s">
        <v>193</v>
      </c>
      <c r="T2" s="210" t="s">
        <v>194</v>
      </c>
    </row>
    <row r="3" spans="1:21" ht="18" customHeight="1" x14ac:dyDescent="0.25">
      <c r="A3" s="195">
        <v>1</v>
      </c>
      <c r="B3" s="189" t="s">
        <v>198</v>
      </c>
      <c r="C3" s="196">
        <v>3</v>
      </c>
      <c r="D3" s="218">
        <v>600</v>
      </c>
      <c r="E3" s="202">
        <f>D3*60*C3</f>
        <v>108000</v>
      </c>
      <c r="F3" s="202">
        <v>49</v>
      </c>
      <c r="G3" s="202">
        <v>612</v>
      </c>
      <c r="H3" s="202">
        <v>91</v>
      </c>
      <c r="I3" s="202">
        <v>126</v>
      </c>
      <c r="J3" s="202">
        <v>390</v>
      </c>
      <c r="K3" s="12">
        <v>1182</v>
      </c>
      <c r="M3" s="193">
        <v>1</v>
      </c>
      <c r="N3" s="212"/>
      <c r="O3" s="212"/>
      <c r="P3" s="212"/>
      <c r="Q3" s="212"/>
      <c r="R3" s="212"/>
      <c r="S3" s="212"/>
      <c r="T3" s="12"/>
    </row>
    <row r="4" spans="1:21" ht="18" customHeight="1" x14ac:dyDescent="0.25">
      <c r="A4" s="195">
        <v>2</v>
      </c>
      <c r="B4" s="189" t="s">
        <v>199</v>
      </c>
      <c r="C4" s="196">
        <v>1</v>
      </c>
      <c r="D4" s="218">
        <v>600</v>
      </c>
      <c r="E4" s="202">
        <f t="shared" ref="E4:E12" si="0">D4*60*C4</f>
        <v>36000</v>
      </c>
      <c r="F4" s="202">
        <v>1</v>
      </c>
      <c r="G4" s="202">
        <v>74</v>
      </c>
      <c r="H4" s="202"/>
      <c r="I4" s="202">
        <v>215</v>
      </c>
      <c r="J4" s="202">
        <v>1404</v>
      </c>
      <c r="K4" s="12">
        <v>1380</v>
      </c>
      <c r="M4" s="193">
        <v>2</v>
      </c>
      <c r="N4" s="212"/>
      <c r="O4" s="212"/>
      <c r="P4" s="212"/>
      <c r="Q4" s="212"/>
      <c r="R4" s="212"/>
      <c r="S4" s="212"/>
      <c r="T4" s="12"/>
    </row>
    <row r="5" spans="1:21" ht="18" customHeight="1" x14ac:dyDescent="0.25">
      <c r="A5" s="195">
        <v>3</v>
      </c>
      <c r="B5" s="189" t="s">
        <v>200</v>
      </c>
      <c r="C5" s="196">
        <v>1</v>
      </c>
      <c r="D5" s="218">
        <v>600</v>
      </c>
      <c r="E5" s="202">
        <f t="shared" si="0"/>
        <v>36000</v>
      </c>
      <c r="F5" s="202">
        <v>126</v>
      </c>
      <c r="G5" s="202">
        <v>582</v>
      </c>
      <c r="H5" s="202">
        <v>539</v>
      </c>
      <c r="I5" s="202">
        <v>171</v>
      </c>
      <c r="J5" s="202">
        <v>990</v>
      </c>
      <c r="K5" s="12">
        <v>800</v>
      </c>
      <c r="M5" s="193">
        <v>3</v>
      </c>
      <c r="N5" s="212"/>
      <c r="O5" s="212"/>
      <c r="P5" s="212"/>
      <c r="Q5" s="212"/>
      <c r="R5" s="212"/>
      <c r="S5" s="212"/>
      <c r="T5" s="12"/>
    </row>
    <row r="6" spans="1:21" ht="18" customHeight="1" x14ac:dyDescent="0.25">
      <c r="A6" s="195">
        <v>4</v>
      </c>
      <c r="B6" s="189" t="s">
        <v>201</v>
      </c>
      <c r="C6" s="196">
        <v>1</v>
      </c>
      <c r="D6" s="218">
        <v>600</v>
      </c>
      <c r="E6" s="202">
        <f t="shared" si="0"/>
        <v>36000</v>
      </c>
      <c r="F6" s="202"/>
      <c r="G6" s="202">
        <v>85</v>
      </c>
      <c r="H6" s="202">
        <v>71</v>
      </c>
      <c r="I6" s="202">
        <v>24</v>
      </c>
      <c r="J6" s="202">
        <v>48</v>
      </c>
      <c r="K6" s="12">
        <v>432</v>
      </c>
      <c r="M6" s="193">
        <v>4</v>
      </c>
      <c r="N6" s="212"/>
      <c r="O6" s="212"/>
      <c r="P6" s="212"/>
      <c r="Q6" s="212"/>
      <c r="R6" s="212"/>
      <c r="S6" s="212"/>
      <c r="T6" s="12"/>
    </row>
    <row r="7" spans="1:21" ht="18" customHeight="1" x14ac:dyDescent="0.25">
      <c r="A7" s="195">
        <v>5</v>
      </c>
      <c r="B7" s="189" t="s">
        <v>202</v>
      </c>
      <c r="C7" s="196">
        <v>1</v>
      </c>
      <c r="D7" s="218">
        <v>600</v>
      </c>
      <c r="E7" s="202">
        <f t="shared" si="0"/>
        <v>36000</v>
      </c>
      <c r="F7" s="202">
        <v>370</v>
      </c>
      <c r="G7" s="202">
        <v>1252</v>
      </c>
      <c r="H7" s="202">
        <v>1228</v>
      </c>
      <c r="I7" s="202">
        <v>286</v>
      </c>
      <c r="J7" s="202">
        <v>1302</v>
      </c>
      <c r="K7" s="12">
        <v>1800</v>
      </c>
      <c r="M7" s="193">
        <v>5</v>
      </c>
      <c r="N7" s="212"/>
      <c r="O7" s="212"/>
      <c r="P7" s="212"/>
      <c r="Q7" s="212"/>
      <c r="R7" s="212"/>
      <c r="S7" s="212"/>
      <c r="T7" s="12"/>
    </row>
    <row r="8" spans="1:21" ht="18" customHeight="1" x14ac:dyDescent="0.25">
      <c r="A8" s="195">
        <v>6</v>
      </c>
      <c r="B8" s="189" t="s">
        <v>203</v>
      </c>
      <c r="C8" s="196">
        <v>3</v>
      </c>
      <c r="D8" s="218">
        <v>600</v>
      </c>
      <c r="E8" s="202">
        <f t="shared" si="0"/>
        <v>108000</v>
      </c>
      <c r="F8" s="202">
        <v>89</v>
      </c>
      <c r="G8" s="202">
        <v>1469</v>
      </c>
      <c r="H8" s="202">
        <v>358</v>
      </c>
      <c r="I8" s="202">
        <v>36</v>
      </c>
      <c r="J8" s="202">
        <v>177</v>
      </c>
      <c r="K8" s="12">
        <v>533</v>
      </c>
      <c r="M8" s="193">
        <v>6</v>
      </c>
      <c r="N8" s="212"/>
      <c r="O8" s="212"/>
      <c r="P8" s="212"/>
      <c r="Q8" s="212"/>
      <c r="R8" s="212"/>
      <c r="S8" s="212"/>
      <c r="T8" s="12"/>
    </row>
    <row r="9" spans="1:21" ht="18" customHeight="1" x14ac:dyDescent="0.25">
      <c r="A9" s="195">
        <v>7</v>
      </c>
      <c r="B9" s="189" t="s">
        <v>204</v>
      </c>
      <c r="C9" s="196">
        <v>1</v>
      </c>
      <c r="D9" s="218">
        <v>600</v>
      </c>
      <c r="E9" s="202">
        <f t="shared" si="0"/>
        <v>36000</v>
      </c>
      <c r="F9" s="202"/>
      <c r="G9" s="202">
        <v>49</v>
      </c>
      <c r="H9" s="202">
        <v>84</v>
      </c>
      <c r="I9" s="202">
        <v>36</v>
      </c>
      <c r="J9" s="202">
        <v>177</v>
      </c>
      <c r="K9" s="12">
        <v>533</v>
      </c>
      <c r="M9" s="193">
        <v>7</v>
      </c>
      <c r="N9" s="212"/>
      <c r="O9" s="212"/>
      <c r="P9" s="212"/>
      <c r="Q9" s="212"/>
      <c r="R9" s="212"/>
      <c r="S9" s="212"/>
      <c r="T9" s="12"/>
    </row>
    <row r="10" spans="1:21" ht="18" customHeight="1" x14ac:dyDescent="0.25">
      <c r="A10" s="195">
        <v>8</v>
      </c>
      <c r="B10" s="189" t="s">
        <v>205</v>
      </c>
      <c r="C10" s="196">
        <v>3</v>
      </c>
      <c r="D10" s="218">
        <v>600</v>
      </c>
      <c r="E10" s="202">
        <f t="shared" si="0"/>
        <v>108000</v>
      </c>
      <c r="F10" s="202">
        <v>620</v>
      </c>
      <c r="G10" s="202">
        <v>2185</v>
      </c>
      <c r="H10" s="202">
        <v>1860</v>
      </c>
      <c r="I10" s="202">
        <v>708</v>
      </c>
      <c r="J10" s="202">
        <v>4440</v>
      </c>
      <c r="K10" s="12">
        <v>3480</v>
      </c>
      <c r="M10" s="193">
        <v>8</v>
      </c>
      <c r="N10" s="212"/>
      <c r="O10" s="212"/>
      <c r="P10" s="212"/>
      <c r="Q10" s="212"/>
      <c r="R10" s="212"/>
      <c r="S10" s="212"/>
      <c r="T10" s="12"/>
    </row>
    <row r="11" spans="1:21" ht="16.5" customHeight="1" x14ac:dyDescent="0.25">
      <c r="A11" s="195">
        <v>9</v>
      </c>
      <c r="B11" s="189" t="s">
        <v>206</v>
      </c>
      <c r="C11" s="196">
        <v>2</v>
      </c>
      <c r="D11" s="218">
        <v>600</v>
      </c>
      <c r="E11" s="202">
        <f t="shared" si="0"/>
        <v>72000</v>
      </c>
      <c r="F11" s="202">
        <v>652</v>
      </c>
      <c r="G11" s="202">
        <v>3357</v>
      </c>
      <c r="H11" s="202">
        <v>1380</v>
      </c>
      <c r="I11" s="202">
        <v>228</v>
      </c>
      <c r="J11" s="202">
        <v>3044</v>
      </c>
      <c r="K11" s="12">
        <v>1660</v>
      </c>
      <c r="M11" s="193">
        <v>9</v>
      </c>
      <c r="N11" s="212"/>
      <c r="O11" s="212"/>
      <c r="P11" s="212"/>
      <c r="Q11" s="212"/>
      <c r="R11" s="212"/>
      <c r="S11" s="212"/>
      <c r="T11" s="12"/>
    </row>
    <row r="12" spans="1:21" ht="18" customHeight="1" thickBot="1" x14ac:dyDescent="0.3">
      <c r="A12" s="200">
        <v>10</v>
      </c>
      <c r="B12" s="190" t="s">
        <v>207</v>
      </c>
      <c r="C12" s="201">
        <v>2</v>
      </c>
      <c r="D12" s="219">
        <v>600</v>
      </c>
      <c r="E12" s="204">
        <f t="shared" si="0"/>
        <v>72000</v>
      </c>
      <c r="F12" s="204"/>
      <c r="G12" s="204"/>
      <c r="H12" s="204"/>
      <c r="I12" s="204">
        <v>192</v>
      </c>
      <c r="J12" s="204">
        <v>1596</v>
      </c>
      <c r="K12" s="205">
        <v>1608</v>
      </c>
      <c r="M12" s="194">
        <v>10</v>
      </c>
      <c r="N12" s="213"/>
      <c r="O12" s="213"/>
      <c r="P12" s="213"/>
      <c r="Q12" s="213"/>
      <c r="R12" s="212"/>
      <c r="S12" s="212"/>
      <c r="T12" s="12"/>
    </row>
    <row r="13" spans="1:21" ht="18" customHeight="1" thickTop="1" thickBot="1" x14ac:dyDescent="0.3">
      <c r="M13" s="211" t="s">
        <v>19</v>
      </c>
      <c r="N13" s="214"/>
      <c r="O13" s="191"/>
      <c r="P13" s="191"/>
      <c r="Q13" s="191"/>
      <c r="R13" s="191"/>
      <c r="S13" s="191"/>
      <c r="T13" s="192"/>
    </row>
    <row r="14" spans="1:21" ht="18" customHeight="1" thickBot="1" x14ac:dyDescent="0.3"/>
    <row r="15" spans="1:21" ht="18" customHeight="1" x14ac:dyDescent="0.25">
      <c r="D15" s="311" t="s">
        <v>188</v>
      </c>
      <c r="E15" s="250" t="s">
        <v>214</v>
      </c>
      <c r="F15" s="247" t="s">
        <v>195</v>
      </c>
      <c r="G15" s="247"/>
      <c r="H15" s="247"/>
      <c r="I15" s="247"/>
      <c r="J15" s="247"/>
      <c r="K15" s="257"/>
      <c r="M15" s="350" t="s">
        <v>188</v>
      </c>
      <c r="N15" s="247" t="s">
        <v>61</v>
      </c>
      <c r="O15" s="352" t="s">
        <v>217</v>
      </c>
      <c r="P15" s="353"/>
    </row>
    <row r="16" spans="1:21" ht="18" customHeight="1" x14ac:dyDescent="0.25">
      <c r="D16" s="312"/>
      <c r="E16" s="251"/>
      <c r="F16" s="249" t="s">
        <v>213</v>
      </c>
      <c r="G16" s="249"/>
      <c r="H16" s="249"/>
      <c r="I16" s="249" t="s">
        <v>212</v>
      </c>
      <c r="J16" s="249"/>
      <c r="K16" s="256"/>
      <c r="M16" s="351"/>
      <c r="N16" s="249"/>
      <c r="O16" s="216" t="s">
        <v>215</v>
      </c>
      <c r="P16" s="217" t="s">
        <v>216</v>
      </c>
    </row>
    <row r="17" spans="4:16" ht="18" customHeight="1" x14ac:dyDescent="0.25">
      <c r="D17" s="195" t="s">
        <v>189</v>
      </c>
      <c r="E17" s="196">
        <v>29</v>
      </c>
      <c r="F17" s="263">
        <v>96</v>
      </c>
      <c r="G17" s="259"/>
      <c r="H17" s="260"/>
      <c r="I17" s="263">
        <v>95</v>
      </c>
      <c r="J17" s="259"/>
      <c r="K17" s="264"/>
      <c r="M17" s="206" t="s">
        <v>189</v>
      </c>
      <c r="N17" s="226">
        <v>29</v>
      </c>
      <c r="O17" s="212">
        <f t="shared" ref="O17:O22" si="1">N17*F17</f>
        <v>2784</v>
      </c>
      <c r="P17" s="12">
        <f>N17*I17</f>
        <v>2755</v>
      </c>
    </row>
    <row r="18" spans="4:16" ht="18" customHeight="1" x14ac:dyDescent="0.25">
      <c r="D18" s="195" t="s">
        <v>190</v>
      </c>
      <c r="E18" s="196">
        <v>6</v>
      </c>
      <c r="F18" s="263">
        <v>722</v>
      </c>
      <c r="G18" s="259"/>
      <c r="H18" s="260"/>
      <c r="I18" s="263">
        <v>297</v>
      </c>
      <c r="J18" s="259"/>
      <c r="K18" s="264"/>
      <c r="M18" s="206" t="s">
        <v>190</v>
      </c>
      <c r="N18" s="226">
        <v>6</v>
      </c>
      <c r="O18" s="212">
        <f t="shared" si="1"/>
        <v>4332</v>
      </c>
      <c r="P18" s="12">
        <f t="shared" ref="P18:P22" si="2">N18*I18</f>
        <v>1782</v>
      </c>
    </row>
    <row r="19" spans="4:16" ht="18" customHeight="1" x14ac:dyDescent="0.25">
      <c r="D19" s="195" t="s">
        <v>191</v>
      </c>
      <c r="E19" s="196">
        <v>6</v>
      </c>
      <c r="F19" s="263">
        <v>309</v>
      </c>
      <c r="G19" s="259"/>
      <c r="H19" s="260"/>
      <c r="I19" s="263">
        <v>110</v>
      </c>
      <c r="J19" s="259"/>
      <c r="K19" s="264"/>
      <c r="M19" s="206" t="s">
        <v>191</v>
      </c>
      <c r="N19" s="226">
        <v>6</v>
      </c>
      <c r="O19" s="212">
        <f t="shared" si="1"/>
        <v>1854</v>
      </c>
      <c r="P19" s="12">
        <f t="shared" si="2"/>
        <v>660</v>
      </c>
    </row>
    <row r="20" spans="4:16" ht="18" customHeight="1" x14ac:dyDescent="0.25">
      <c r="D20" s="195" t="s">
        <v>192</v>
      </c>
      <c r="E20" s="196">
        <v>5</v>
      </c>
      <c r="F20" s="263">
        <v>409</v>
      </c>
      <c r="G20" s="259"/>
      <c r="H20" s="260"/>
      <c r="I20" s="263">
        <v>106</v>
      </c>
      <c r="J20" s="259"/>
      <c r="K20" s="264"/>
      <c r="M20" s="206" t="s">
        <v>192</v>
      </c>
      <c r="N20" s="226">
        <v>5</v>
      </c>
      <c r="O20" s="212">
        <f t="shared" si="1"/>
        <v>2045</v>
      </c>
      <c r="P20" s="12">
        <f t="shared" si="2"/>
        <v>530</v>
      </c>
    </row>
    <row r="21" spans="4:16" ht="18" customHeight="1" x14ac:dyDescent="0.25">
      <c r="D21" s="195" t="s">
        <v>193</v>
      </c>
      <c r="E21" s="196">
        <v>3</v>
      </c>
      <c r="F21" s="263">
        <v>215</v>
      </c>
      <c r="G21" s="259"/>
      <c r="H21" s="260"/>
      <c r="I21" s="263">
        <v>233</v>
      </c>
      <c r="J21" s="259"/>
      <c r="K21" s="264"/>
      <c r="M21" s="206" t="s">
        <v>193</v>
      </c>
      <c r="N21" s="226">
        <v>5.4992319508448535</v>
      </c>
      <c r="O21" s="212">
        <f t="shared" si="1"/>
        <v>1182.3348694316435</v>
      </c>
      <c r="P21" s="12">
        <f t="shared" si="2"/>
        <v>1281.3210445468508</v>
      </c>
    </row>
    <row r="22" spans="4:16" ht="18" customHeight="1" thickBot="1" x14ac:dyDescent="0.3">
      <c r="D22" s="197" t="s">
        <v>194</v>
      </c>
      <c r="E22" s="203">
        <v>1</v>
      </c>
      <c r="F22" s="346">
        <v>520</v>
      </c>
      <c r="G22" s="347"/>
      <c r="H22" s="348"/>
      <c r="I22" s="346">
        <v>100</v>
      </c>
      <c r="J22" s="347"/>
      <c r="K22" s="349"/>
      <c r="M22" s="207" t="s">
        <v>194</v>
      </c>
      <c r="N22" s="61">
        <v>1</v>
      </c>
      <c r="O22" s="213">
        <f t="shared" si="1"/>
        <v>520</v>
      </c>
      <c r="P22" s="12">
        <f t="shared" si="2"/>
        <v>100</v>
      </c>
    </row>
    <row r="23" spans="4:16" ht="16.5" thickTop="1" thickBot="1" x14ac:dyDescent="0.3">
      <c r="D23" s="284" t="s">
        <v>220</v>
      </c>
      <c r="E23" s="286"/>
      <c r="F23" s="336">
        <v>17000</v>
      </c>
      <c r="G23" s="344"/>
      <c r="H23" s="337"/>
      <c r="I23" s="336">
        <v>10000</v>
      </c>
      <c r="J23" s="344"/>
      <c r="K23" s="345"/>
      <c r="M23" s="215" t="s">
        <v>19</v>
      </c>
      <c r="N23" s="191">
        <f>SUM(N17:N22)</f>
        <v>52.499231950844852</v>
      </c>
      <c r="O23" s="191">
        <f>SUM(O17:O22)</f>
        <v>12717.334869431643</v>
      </c>
      <c r="P23" s="192">
        <f>SUM(P17:P22)</f>
        <v>7108.3210445468503</v>
      </c>
    </row>
  </sheetData>
  <mergeCells count="28">
    <mergeCell ref="M15:M16"/>
    <mergeCell ref="N15:N16"/>
    <mergeCell ref="O15:P15"/>
    <mergeCell ref="M1:T1"/>
    <mergeCell ref="A1:C1"/>
    <mergeCell ref="D1:D2"/>
    <mergeCell ref="E1:E2"/>
    <mergeCell ref="F1:K1"/>
    <mergeCell ref="I19:K19"/>
    <mergeCell ref="D15:D16"/>
    <mergeCell ref="E15:E16"/>
    <mergeCell ref="F15:K15"/>
    <mergeCell ref="F16:H16"/>
    <mergeCell ref="I16:K16"/>
    <mergeCell ref="F17:H17"/>
    <mergeCell ref="I17:K17"/>
    <mergeCell ref="F18:H18"/>
    <mergeCell ref="I18:K18"/>
    <mergeCell ref="F19:H19"/>
    <mergeCell ref="D23:E23"/>
    <mergeCell ref="F23:H23"/>
    <mergeCell ref="I23:K23"/>
    <mergeCell ref="F20:H20"/>
    <mergeCell ref="I20:K20"/>
    <mergeCell ref="F21:H21"/>
    <mergeCell ref="I21:K21"/>
    <mergeCell ref="F22:H22"/>
    <mergeCell ref="I22:K2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/>
  </sheetViews>
  <sheetFormatPr defaultRowHeight="15" x14ac:dyDescent="0.25"/>
  <cols>
    <col min="1" max="1" width="24.7109375" customWidth="1"/>
    <col min="2" max="3" width="12.7109375" customWidth="1"/>
    <col min="4" max="6" width="14.7109375" customWidth="1"/>
    <col min="7" max="7" width="9.140625" customWidth="1"/>
    <col min="8" max="8" width="24.7109375" customWidth="1"/>
    <col min="9" max="9" width="10.7109375" customWidth="1"/>
    <col min="10" max="10" width="11.7109375" customWidth="1"/>
    <col min="11" max="12" width="10.7109375" customWidth="1"/>
    <col min="13" max="13" width="11.7109375" customWidth="1"/>
    <col min="14" max="15" width="10.7109375" customWidth="1"/>
    <col min="16" max="16" width="11.7109375" customWidth="1"/>
    <col min="17" max="18" width="10.7109375" customWidth="1"/>
    <col min="19" max="19" width="11.7109375" customWidth="1"/>
    <col min="20" max="20" width="10.7109375" customWidth="1"/>
  </cols>
  <sheetData>
    <row r="1" spans="1:20" ht="18" customHeight="1" thickBot="1" x14ac:dyDescent="0.3">
      <c r="H1" s="246" t="s">
        <v>238</v>
      </c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57"/>
    </row>
    <row r="2" spans="1:20" ht="18" customHeight="1" x14ac:dyDescent="0.25">
      <c r="A2" s="246" t="s">
        <v>233</v>
      </c>
      <c r="B2" s="247" t="s">
        <v>232</v>
      </c>
      <c r="C2" s="247"/>
      <c r="D2" s="247" t="s">
        <v>229</v>
      </c>
      <c r="E2" s="247"/>
      <c r="F2" s="257"/>
      <c r="H2" s="248" t="s">
        <v>233</v>
      </c>
      <c r="I2" s="249" t="s">
        <v>19</v>
      </c>
      <c r="J2" s="249"/>
      <c r="K2" s="249"/>
      <c r="L2" s="249" t="s">
        <v>226</v>
      </c>
      <c r="M2" s="249"/>
      <c r="N2" s="249"/>
      <c r="O2" s="249" t="s">
        <v>227</v>
      </c>
      <c r="P2" s="249"/>
      <c r="Q2" s="249"/>
      <c r="R2" s="249" t="s">
        <v>228</v>
      </c>
      <c r="S2" s="249"/>
      <c r="T2" s="256"/>
    </row>
    <row r="3" spans="1:20" ht="18" customHeight="1" x14ac:dyDescent="0.25">
      <c r="A3" s="248"/>
      <c r="B3" s="221" t="s">
        <v>230</v>
      </c>
      <c r="C3" s="221" t="s">
        <v>231</v>
      </c>
      <c r="D3" s="221" t="s">
        <v>226</v>
      </c>
      <c r="E3" s="221" t="s">
        <v>227</v>
      </c>
      <c r="F3" s="222" t="s">
        <v>228</v>
      </c>
      <c r="H3" s="248"/>
      <c r="I3" s="223" t="s">
        <v>249</v>
      </c>
      <c r="J3" s="223" t="s">
        <v>236</v>
      </c>
      <c r="K3" s="223" t="s">
        <v>235</v>
      </c>
      <c r="L3" s="221" t="s">
        <v>249</v>
      </c>
      <c r="M3" s="221" t="s">
        <v>236</v>
      </c>
      <c r="N3" s="221" t="s">
        <v>237</v>
      </c>
      <c r="O3" s="221" t="s">
        <v>249</v>
      </c>
      <c r="P3" s="221" t="s">
        <v>236</v>
      </c>
      <c r="Q3" s="221" t="s">
        <v>237</v>
      </c>
      <c r="R3" s="221" t="s">
        <v>249</v>
      </c>
      <c r="S3" s="221" t="s">
        <v>236</v>
      </c>
      <c r="T3" s="222" t="s">
        <v>237</v>
      </c>
    </row>
    <row r="4" spans="1:20" ht="18" customHeight="1" x14ac:dyDescent="0.25">
      <c r="A4" s="82" t="s">
        <v>221</v>
      </c>
      <c r="B4" s="224">
        <v>484815</v>
      </c>
      <c r="C4" s="227">
        <v>2.3050000000000002</v>
      </c>
      <c r="D4" s="216">
        <v>129.93</v>
      </c>
      <c r="E4" s="216"/>
      <c r="F4" s="217"/>
      <c r="H4" s="82" t="s">
        <v>221</v>
      </c>
      <c r="I4" s="224"/>
      <c r="J4" s="237"/>
      <c r="K4" s="237"/>
      <c r="L4" s="224"/>
      <c r="M4" s="237"/>
      <c r="N4" s="237"/>
      <c r="O4" s="233"/>
      <c r="P4" s="233"/>
      <c r="Q4" s="231"/>
      <c r="R4" s="233"/>
      <c r="S4" s="233"/>
      <c r="T4" s="95"/>
    </row>
    <row r="5" spans="1:20" ht="18" customHeight="1" x14ac:dyDescent="0.25">
      <c r="A5" s="82" t="s">
        <v>223</v>
      </c>
      <c r="B5" s="224">
        <v>82067</v>
      </c>
      <c r="C5" s="227">
        <v>2.3359999999999999</v>
      </c>
      <c r="D5" s="216">
        <v>135.05000000000001</v>
      </c>
      <c r="E5" s="216"/>
      <c r="F5" s="217"/>
      <c r="H5" s="82" t="s">
        <v>223</v>
      </c>
      <c r="I5" s="224"/>
      <c r="J5" s="237"/>
      <c r="K5" s="237"/>
      <c r="L5" s="224"/>
      <c r="M5" s="237"/>
      <c r="N5" s="237"/>
      <c r="O5" s="233"/>
      <c r="P5" s="233"/>
      <c r="Q5" s="231"/>
      <c r="R5" s="233"/>
      <c r="S5" s="233"/>
      <c r="T5" s="95"/>
    </row>
    <row r="6" spans="1:20" ht="18" customHeight="1" x14ac:dyDescent="0.25">
      <c r="A6" s="82" t="s">
        <v>224</v>
      </c>
      <c r="B6" s="224">
        <v>515654</v>
      </c>
      <c r="C6" s="227">
        <v>2.3490000000000002</v>
      </c>
      <c r="D6" s="216">
        <v>118.67</v>
      </c>
      <c r="E6" s="216">
        <v>136.5</v>
      </c>
      <c r="F6" s="217">
        <v>112.65</v>
      </c>
      <c r="H6" s="82" t="s">
        <v>224</v>
      </c>
      <c r="I6" s="224"/>
      <c r="J6" s="237"/>
      <c r="K6" s="237"/>
      <c r="L6" s="224"/>
      <c r="M6" s="237"/>
      <c r="N6" s="237"/>
      <c r="O6" s="224"/>
      <c r="P6" s="237"/>
      <c r="Q6" s="237"/>
      <c r="R6" s="224"/>
      <c r="S6" s="237"/>
      <c r="T6" s="12"/>
    </row>
    <row r="7" spans="1:20" ht="18" customHeight="1" x14ac:dyDescent="0.25">
      <c r="A7" s="82" t="s">
        <v>225</v>
      </c>
      <c r="B7" s="224">
        <v>487301</v>
      </c>
      <c r="C7" s="227">
        <v>2.3410000000000002</v>
      </c>
      <c r="D7" s="216">
        <v>124.28</v>
      </c>
      <c r="E7" s="216">
        <v>138</v>
      </c>
      <c r="F7" s="217">
        <v>128.09</v>
      </c>
      <c r="H7" s="82" t="s">
        <v>225</v>
      </c>
      <c r="I7" s="224"/>
      <c r="J7" s="237"/>
      <c r="K7" s="237"/>
      <c r="L7" s="224"/>
      <c r="M7" s="237"/>
      <c r="N7" s="237"/>
      <c r="O7" s="224"/>
      <c r="P7" s="237"/>
      <c r="Q7" s="237"/>
      <c r="R7" s="224"/>
      <c r="S7" s="237"/>
      <c r="T7" s="12"/>
    </row>
    <row r="8" spans="1:20" ht="18" customHeight="1" thickBot="1" x14ac:dyDescent="0.3">
      <c r="A8" s="228" t="s">
        <v>222</v>
      </c>
      <c r="B8" s="225">
        <v>143330</v>
      </c>
      <c r="C8" s="229">
        <v>2.2749999999999999</v>
      </c>
      <c r="D8" s="60">
        <v>113.88</v>
      </c>
      <c r="E8" s="60"/>
      <c r="F8" s="230">
        <v>90.82</v>
      </c>
      <c r="H8" s="228" t="s">
        <v>222</v>
      </c>
      <c r="I8" s="225"/>
      <c r="J8" s="238"/>
      <c r="K8" s="238"/>
      <c r="L8" s="225"/>
      <c r="M8" s="238"/>
      <c r="N8" s="238"/>
      <c r="O8" s="234"/>
      <c r="P8" s="234"/>
      <c r="Q8" s="232"/>
      <c r="R8" s="225"/>
      <c r="S8" s="238"/>
      <c r="T8" s="240"/>
    </row>
    <row r="9" spans="1:20" ht="18" customHeight="1" thickTop="1" thickBot="1" x14ac:dyDescent="0.3">
      <c r="A9" s="282" t="s">
        <v>234</v>
      </c>
      <c r="B9" s="283"/>
      <c r="C9" s="283"/>
      <c r="D9" s="191">
        <v>392483</v>
      </c>
      <c r="E9" s="191">
        <v>240676</v>
      </c>
      <c r="F9" s="192">
        <v>102850</v>
      </c>
      <c r="H9" s="236" t="s">
        <v>19</v>
      </c>
      <c r="I9" s="235"/>
      <c r="J9" s="191"/>
      <c r="K9" s="239"/>
      <c r="L9" s="191"/>
      <c r="M9" s="191"/>
      <c r="N9" s="191"/>
      <c r="O9" s="191"/>
      <c r="P9" s="191"/>
      <c r="Q9" s="191"/>
      <c r="R9" s="191"/>
      <c r="S9" s="191"/>
      <c r="T9" s="192"/>
    </row>
  </sheetData>
  <mergeCells count="10">
    <mergeCell ref="H1:T1"/>
    <mergeCell ref="D2:F2"/>
    <mergeCell ref="B2:C2"/>
    <mergeCell ref="A2:A3"/>
    <mergeCell ref="A9:C9"/>
    <mergeCell ref="L2:N2"/>
    <mergeCell ref="O2:Q2"/>
    <mergeCell ref="R2:T2"/>
    <mergeCell ref="I2:K2"/>
    <mergeCell ref="H2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/>
  </sheetViews>
  <sheetFormatPr defaultRowHeight="15" x14ac:dyDescent="0.25"/>
  <cols>
    <col min="1" max="1" width="8.7109375" customWidth="1"/>
    <col min="2" max="2" width="20.7109375" customWidth="1"/>
    <col min="3" max="3" width="21.7109375" customWidth="1"/>
    <col min="4" max="4" width="10.7109375" customWidth="1"/>
    <col min="5" max="5" width="9.140625" customWidth="1"/>
    <col min="6" max="6" width="8.7109375" customWidth="1"/>
    <col min="7" max="7" width="11.7109375" customWidth="1"/>
    <col min="8" max="8" width="12.7109375" customWidth="1"/>
    <col min="9" max="10" width="18.7109375" customWidth="1"/>
    <col min="12" max="12" width="17.42578125" customWidth="1"/>
  </cols>
  <sheetData>
    <row r="1" spans="1:12" ht="18" customHeight="1" thickBot="1" x14ac:dyDescent="0.3">
      <c r="F1" s="271" t="s">
        <v>88</v>
      </c>
      <c r="G1" s="272"/>
      <c r="H1" s="272"/>
      <c r="I1" s="272"/>
      <c r="J1" s="273"/>
    </row>
    <row r="2" spans="1:12" ht="18" customHeight="1" x14ac:dyDescent="0.25">
      <c r="A2" s="246" t="s">
        <v>41</v>
      </c>
      <c r="B2" s="250" t="s">
        <v>46</v>
      </c>
      <c r="C2" s="250" t="s">
        <v>43</v>
      </c>
      <c r="D2" s="252" t="s">
        <v>42</v>
      </c>
      <c r="F2" s="248" t="s">
        <v>41</v>
      </c>
      <c r="G2" s="287" t="s">
        <v>49</v>
      </c>
      <c r="H2" s="287" t="s">
        <v>50</v>
      </c>
      <c r="I2" s="251" t="s">
        <v>44</v>
      </c>
      <c r="J2" s="253" t="s">
        <v>45</v>
      </c>
    </row>
    <row r="3" spans="1:12" ht="18" customHeight="1" x14ac:dyDescent="0.25">
      <c r="A3" s="248"/>
      <c r="B3" s="251"/>
      <c r="C3" s="251"/>
      <c r="D3" s="253"/>
      <c r="F3" s="248"/>
      <c r="G3" s="288"/>
      <c r="H3" s="288"/>
      <c r="I3" s="251"/>
      <c r="J3" s="253"/>
      <c r="L3" s="62"/>
    </row>
    <row r="4" spans="1:12" ht="18" customHeight="1" x14ac:dyDescent="0.25">
      <c r="A4" s="8" t="s">
        <v>31</v>
      </c>
      <c r="B4" s="289">
        <v>500</v>
      </c>
      <c r="C4" s="249">
        <v>300</v>
      </c>
      <c r="D4" s="10">
        <v>60</v>
      </c>
      <c r="F4" s="8" t="s">
        <v>31</v>
      </c>
      <c r="G4" s="18"/>
      <c r="H4" s="29"/>
      <c r="I4" s="2"/>
      <c r="J4" s="12"/>
    </row>
    <row r="5" spans="1:12" ht="18" customHeight="1" x14ac:dyDescent="0.25">
      <c r="A5" s="8" t="s">
        <v>32</v>
      </c>
      <c r="B5" s="289"/>
      <c r="C5" s="249"/>
      <c r="D5" s="10">
        <v>50</v>
      </c>
      <c r="F5" s="8" t="s">
        <v>32</v>
      </c>
      <c r="G5" s="18"/>
      <c r="H5" s="29"/>
      <c r="I5" s="11"/>
      <c r="J5" s="12"/>
    </row>
    <row r="6" spans="1:12" ht="18" customHeight="1" x14ac:dyDescent="0.25">
      <c r="A6" s="8" t="s">
        <v>33</v>
      </c>
      <c r="B6" s="289"/>
      <c r="C6" s="249"/>
      <c r="D6" s="10">
        <v>45</v>
      </c>
      <c r="F6" s="8" t="s">
        <v>33</v>
      </c>
      <c r="G6" s="18"/>
      <c r="H6" s="29"/>
      <c r="I6" s="11"/>
      <c r="J6" s="12"/>
    </row>
    <row r="7" spans="1:12" ht="18" customHeight="1" thickBot="1" x14ac:dyDescent="0.3">
      <c r="A7" s="13" t="s">
        <v>34</v>
      </c>
      <c r="B7" s="290"/>
      <c r="C7" s="291"/>
      <c r="D7" s="15">
        <v>70</v>
      </c>
      <c r="F7" s="8" t="s">
        <v>34</v>
      </c>
      <c r="G7" s="18"/>
      <c r="H7" s="29"/>
      <c r="I7" s="11"/>
      <c r="J7" s="12"/>
    </row>
    <row r="8" spans="1:12" ht="18" customHeight="1" thickTop="1" thickBot="1" x14ac:dyDescent="0.3">
      <c r="A8" s="282" t="s">
        <v>48</v>
      </c>
      <c r="B8" s="283"/>
      <c r="C8" s="283"/>
      <c r="D8" s="16">
        <f>SUM(D4:D7)</f>
        <v>225</v>
      </c>
      <c r="F8" s="13" t="s">
        <v>19</v>
      </c>
      <c r="G8" s="19"/>
      <c r="H8" s="19"/>
      <c r="I8" s="14"/>
      <c r="J8" s="17"/>
    </row>
    <row r="9" spans="1:12" ht="18" customHeight="1" thickTop="1" thickBot="1" x14ac:dyDescent="0.3">
      <c r="F9" s="284" t="s">
        <v>47</v>
      </c>
      <c r="G9" s="285"/>
      <c r="H9" s="286"/>
      <c r="I9" s="280"/>
      <c r="J9" s="281"/>
    </row>
  </sheetData>
  <mergeCells count="15">
    <mergeCell ref="I9:J9"/>
    <mergeCell ref="A8:C8"/>
    <mergeCell ref="F1:J1"/>
    <mergeCell ref="F9:H9"/>
    <mergeCell ref="H2:H3"/>
    <mergeCell ref="A2:A3"/>
    <mergeCell ref="I2:I3"/>
    <mergeCell ref="F2:F3"/>
    <mergeCell ref="J2:J3"/>
    <mergeCell ref="B4:B7"/>
    <mergeCell ref="G2:G3"/>
    <mergeCell ref="B2:B3"/>
    <mergeCell ref="C2:C3"/>
    <mergeCell ref="D2:D3"/>
    <mergeCell ref="C4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defaultRowHeight="15" x14ac:dyDescent="0.25"/>
  <cols>
    <col min="1" max="1" width="8.7109375" customWidth="1"/>
    <col min="2" max="2" width="15.7109375" customWidth="1"/>
    <col min="3" max="4" width="19.28515625" customWidth="1"/>
    <col min="6" max="6" width="8.7109375" customWidth="1"/>
    <col min="7" max="7" width="12.7109375" customWidth="1"/>
  </cols>
  <sheetData>
    <row r="1" spans="1:11" ht="18" customHeight="1" thickBot="1" x14ac:dyDescent="0.3">
      <c r="F1" s="271" t="s">
        <v>63</v>
      </c>
      <c r="G1" s="272"/>
      <c r="H1" s="272"/>
      <c r="I1" s="272"/>
      <c r="J1" s="272"/>
      <c r="K1" s="273"/>
    </row>
    <row r="2" spans="1:11" ht="18" customHeight="1" x14ac:dyDescent="0.25">
      <c r="A2" s="246" t="s">
        <v>51</v>
      </c>
      <c r="B2" s="250" t="s">
        <v>56</v>
      </c>
      <c r="C2" s="247" t="s">
        <v>55</v>
      </c>
      <c r="D2" s="257"/>
      <c r="F2" s="248" t="s">
        <v>51</v>
      </c>
      <c r="G2" s="251" t="s">
        <v>58</v>
      </c>
      <c r="H2" s="249" t="s">
        <v>53</v>
      </c>
      <c r="I2" s="249"/>
      <c r="J2" s="249" t="s">
        <v>54</v>
      </c>
      <c r="K2" s="256"/>
    </row>
    <row r="3" spans="1:11" ht="18" customHeight="1" x14ac:dyDescent="0.25">
      <c r="A3" s="248"/>
      <c r="B3" s="251"/>
      <c r="C3" s="20" t="s">
        <v>53</v>
      </c>
      <c r="D3" s="26" t="s">
        <v>54</v>
      </c>
      <c r="F3" s="248"/>
      <c r="G3" s="251"/>
      <c r="H3" s="20" t="s">
        <v>61</v>
      </c>
      <c r="I3" s="20" t="s">
        <v>62</v>
      </c>
      <c r="J3" s="20" t="s">
        <v>61</v>
      </c>
      <c r="K3" s="26" t="s">
        <v>62</v>
      </c>
    </row>
    <row r="4" spans="1:11" ht="18" customHeight="1" x14ac:dyDescent="0.25">
      <c r="A4" s="23" t="s">
        <v>52</v>
      </c>
      <c r="B4" s="24">
        <v>24000</v>
      </c>
      <c r="C4" s="20">
        <v>3</v>
      </c>
      <c r="D4" s="26">
        <v>6</v>
      </c>
      <c r="F4" s="23" t="s">
        <v>52</v>
      </c>
      <c r="G4" s="6"/>
      <c r="H4" s="242"/>
      <c r="I4" s="27"/>
      <c r="J4" s="28"/>
      <c r="K4" s="12"/>
    </row>
    <row r="5" spans="1:11" ht="18" customHeight="1" x14ac:dyDescent="0.25">
      <c r="A5" s="23" t="s">
        <v>2</v>
      </c>
      <c r="B5" s="24">
        <v>40000</v>
      </c>
      <c r="C5" s="20">
        <v>8</v>
      </c>
      <c r="D5" s="26">
        <v>4</v>
      </c>
      <c r="F5" s="23" t="s">
        <v>2</v>
      </c>
      <c r="G5" s="6"/>
      <c r="H5" s="34"/>
      <c r="I5" s="27"/>
      <c r="J5" s="34"/>
      <c r="K5" s="12"/>
    </row>
    <row r="6" spans="1:11" ht="18" customHeight="1" thickBot="1" x14ac:dyDescent="0.3">
      <c r="A6" s="13" t="s">
        <v>3</v>
      </c>
      <c r="B6" s="25">
        <v>27000</v>
      </c>
      <c r="C6" s="21">
        <v>9</v>
      </c>
      <c r="D6" s="15">
        <v>3</v>
      </c>
      <c r="F6" s="13" t="s">
        <v>3</v>
      </c>
      <c r="G6" s="33"/>
      <c r="H6" s="30"/>
      <c r="I6" s="31"/>
      <c r="J6" s="30"/>
      <c r="K6" s="32"/>
    </row>
    <row r="7" spans="1:11" ht="18" customHeight="1" thickTop="1" thickBot="1" x14ac:dyDescent="0.3">
      <c r="A7" s="282" t="s">
        <v>57</v>
      </c>
      <c r="B7" s="283"/>
      <c r="C7" s="22">
        <v>9</v>
      </c>
      <c r="D7" s="16">
        <v>6</v>
      </c>
      <c r="F7" s="294" t="s">
        <v>59</v>
      </c>
      <c r="G7" s="295"/>
      <c r="H7" s="299"/>
      <c r="I7" s="301"/>
      <c r="J7" s="299"/>
      <c r="K7" s="300"/>
    </row>
    <row r="8" spans="1:11" ht="18" customHeight="1" thickBot="1" x14ac:dyDescent="0.3">
      <c r="F8" s="292" t="s">
        <v>60</v>
      </c>
      <c r="G8" s="293"/>
      <c r="H8" s="296"/>
      <c r="I8" s="297"/>
      <c r="J8" s="297"/>
      <c r="K8" s="298"/>
    </row>
    <row r="9" spans="1:11" ht="18" customHeight="1" x14ac:dyDescent="0.25"/>
  </sheetData>
  <mergeCells count="14">
    <mergeCell ref="B2:B3"/>
    <mergeCell ref="A2:A3"/>
    <mergeCell ref="C2:D2"/>
    <mergeCell ref="A7:B7"/>
    <mergeCell ref="F1:K1"/>
    <mergeCell ref="F8:G8"/>
    <mergeCell ref="G2:G3"/>
    <mergeCell ref="J2:K2"/>
    <mergeCell ref="F7:G7"/>
    <mergeCell ref="H8:K8"/>
    <mergeCell ref="J7:K7"/>
    <mergeCell ref="H7:I7"/>
    <mergeCell ref="F2:F3"/>
    <mergeCell ref="H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sqref="A1:A2"/>
    </sheetView>
  </sheetViews>
  <sheetFormatPr defaultRowHeight="15" x14ac:dyDescent="0.25"/>
  <cols>
    <col min="2" max="2" width="13.7109375" customWidth="1"/>
    <col min="3" max="4" width="15.7109375" customWidth="1"/>
    <col min="6" max="7" width="10.7109375" customWidth="1"/>
    <col min="8" max="11" width="15.7109375" customWidth="1"/>
  </cols>
  <sheetData>
    <row r="1" spans="1:11" ht="18" customHeight="1" x14ac:dyDescent="0.25">
      <c r="A1" s="311" t="s">
        <v>67</v>
      </c>
      <c r="B1" s="250" t="s">
        <v>68</v>
      </c>
      <c r="C1" s="247" t="s">
        <v>70</v>
      </c>
      <c r="D1" s="257"/>
      <c r="F1" s="311" t="s">
        <v>67</v>
      </c>
      <c r="G1" s="247" t="s">
        <v>19</v>
      </c>
      <c r="H1" s="309" t="s">
        <v>53</v>
      </c>
      <c r="I1" s="310"/>
      <c r="J1" s="309" t="s">
        <v>54</v>
      </c>
      <c r="K1" s="273"/>
    </row>
    <row r="2" spans="1:11" ht="18" customHeight="1" x14ac:dyDescent="0.25">
      <c r="A2" s="312"/>
      <c r="B2" s="251"/>
      <c r="C2" s="35" t="s">
        <v>53</v>
      </c>
      <c r="D2" s="40" t="s">
        <v>54</v>
      </c>
      <c r="F2" s="312"/>
      <c r="G2" s="249"/>
      <c r="H2" s="35" t="s">
        <v>74</v>
      </c>
      <c r="I2" s="35" t="s">
        <v>72</v>
      </c>
      <c r="J2" s="35" t="s">
        <v>74</v>
      </c>
      <c r="K2" s="40" t="s">
        <v>72</v>
      </c>
    </row>
    <row r="3" spans="1:11" ht="18" customHeight="1" x14ac:dyDescent="0.25">
      <c r="A3" s="39" t="s">
        <v>64</v>
      </c>
      <c r="B3" s="35">
        <v>108</v>
      </c>
      <c r="C3" s="35">
        <v>36</v>
      </c>
      <c r="D3" s="40">
        <v>6</v>
      </c>
      <c r="F3" s="39" t="s">
        <v>64</v>
      </c>
      <c r="G3" s="35"/>
      <c r="H3" s="52"/>
      <c r="I3" s="53"/>
      <c r="J3" s="53"/>
      <c r="K3" s="54"/>
    </row>
    <row r="4" spans="1:11" ht="18" customHeight="1" x14ac:dyDescent="0.25">
      <c r="A4" s="39" t="s">
        <v>65</v>
      </c>
      <c r="B4" s="35">
        <v>36</v>
      </c>
      <c r="C4" s="35">
        <v>3</v>
      </c>
      <c r="D4" s="40">
        <v>12</v>
      </c>
      <c r="F4" s="39" t="s">
        <v>65</v>
      </c>
      <c r="G4" s="35"/>
      <c r="H4" s="52"/>
      <c r="I4" s="53"/>
      <c r="J4" s="53"/>
      <c r="K4" s="54"/>
    </row>
    <row r="5" spans="1:11" ht="18" customHeight="1" thickBot="1" x14ac:dyDescent="0.3">
      <c r="A5" s="13" t="s">
        <v>66</v>
      </c>
      <c r="B5" s="36">
        <v>100</v>
      </c>
      <c r="C5" s="36">
        <v>20</v>
      </c>
      <c r="D5" s="41">
        <v>10</v>
      </c>
      <c r="F5" s="39" t="s">
        <v>66</v>
      </c>
      <c r="G5" s="35"/>
      <c r="H5" s="52"/>
      <c r="I5" s="53"/>
      <c r="J5" s="53"/>
      <c r="K5" s="54"/>
    </row>
    <row r="6" spans="1:11" ht="18" customHeight="1" thickTop="1" thickBot="1" x14ac:dyDescent="0.3">
      <c r="A6" s="282" t="s">
        <v>69</v>
      </c>
      <c r="B6" s="283"/>
      <c r="C6" s="38">
        <v>2</v>
      </c>
      <c r="D6" s="16">
        <v>4</v>
      </c>
      <c r="F6" s="302" t="s">
        <v>71</v>
      </c>
      <c r="G6" s="303"/>
      <c r="H6" s="306"/>
      <c r="I6" s="308"/>
      <c r="J6" s="306"/>
      <c r="K6" s="307"/>
    </row>
    <row r="7" spans="1:11" ht="18" customHeight="1" thickTop="1" thickBot="1" x14ac:dyDescent="0.3">
      <c r="F7" s="37" t="s">
        <v>73</v>
      </c>
      <c r="G7" s="55"/>
      <c r="H7" s="304"/>
      <c r="I7" s="304"/>
      <c r="J7" s="304"/>
      <c r="K7" s="305"/>
    </row>
  </sheetData>
  <mergeCells count="13">
    <mergeCell ref="A6:B6"/>
    <mergeCell ref="F1:F2"/>
    <mergeCell ref="A1:A2"/>
    <mergeCell ref="B1:B2"/>
    <mergeCell ref="C1:D1"/>
    <mergeCell ref="G1:G2"/>
    <mergeCell ref="F6:G6"/>
    <mergeCell ref="J7:K7"/>
    <mergeCell ref="H7:I7"/>
    <mergeCell ref="J6:K6"/>
    <mergeCell ref="H6:I6"/>
    <mergeCell ref="J1:K1"/>
    <mergeCell ref="H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/>
  </sheetViews>
  <sheetFormatPr defaultRowHeight="15" x14ac:dyDescent="0.25"/>
  <sheetData>
    <row r="1" spans="1:14" ht="18.75" x14ac:dyDescent="0.35">
      <c r="A1" s="7" t="s">
        <v>75</v>
      </c>
    </row>
    <row r="3" spans="1:14" ht="18.75" x14ac:dyDescent="0.35">
      <c r="A3" s="7" t="s">
        <v>76</v>
      </c>
    </row>
    <row r="4" spans="1:14" ht="18.75" x14ac:dyDescent="0.35">
      <c r="A4" s="7" t="s">
        <v>77</v>
      </c>
    </row>
    <row r="5" spans="1:14" ht="18.75" x14ac:dyDescent="0.35">
      <c r="A5" s="7" t="s">
        <v>78</v>
      </c>
    </row>
    <row r="7" spans="1:14" ht="18.75" x14ac:dyDescent="0.35">
      <c r="A7" s="7" t="s">
        <v>79</v>
      </c>
    </row>
    <row r="8" spans="1:14" ht="15.75" thickBot="1" x14ac:dyDescent="0.3"/>
    <row r="9" spans="1:14" ht="18" customHeight="1" thickBot="1" x14ac:dyDescent="0.3">
      <c r="H9" s="314"/>
      <c r="I9" s="56" t="s">
        <v>36</v>
      </c>
      <c r="J9" s="56" t="s">
        <v>35</v>
      </c>
      <c r="K9" s="56" t="s">
        <v>83</v>
      </c>
      <c r="L9" s="56" t="s">
        <v>84</v>
      </c>
      <c r="M9" s="56" t="s">
        <v>85</v>
      </c>
      <c r="N9" s="257" t="s">
        <v>80</v>
      </c>
    </row>
    <row r="10" spans="1:14" ht="18" customHeight="1" x14ac:dyDescent="0.25">
      <c r="A10" s="44" t="s">
        <v>39</v>
      </c>
      <c r="B10" s="46" t="s">
        <v>38</v>
      </c>
      <c r="C10" s="46" t="s">
        <v>40</v>
      </c>
      <c r="D10" s="46" t="s">
        <v>81</v>
      </c>
      <c r="E10" s="46" t="s">
        <v>82</v>
      </c>
      <c r="F10" s="47" t="s">
        <v>80</v>
      </c>
      <c r="H10" s="255"/>
      <c r="I10" s="58"/>
      <c r="J10" s="58"/>
      <c r="K10" s="58"/>
      <c r="L10" s="58"/>
      <c r="M10" s="58"/>
      <c r="N10" s="256"/>
    </row>
    <row r="11" spans="1:14" ht="18" customHeight="1" x14ac:dyDescent="0.25">
      <c r="A11" s="45">
        <v>1</v>
      </c>
      <c r="B11" s="42">
        <v>2</v>
      </c>
      <c r="C11" s="42">
        <v>0</v>
      </c>
      <c r="D11" s="42">
        <v>0</v>
      </c>
      <c r="E11" s="42">
        <v>3</v>
      </c>
      <c r="F11" s="48">
        <v>15</v>
      </c>
      <c r="H11" s="248" t="s">
        <v>86</v>
      </c>
      <c r="I11" s="59"/>
      <c r="J11" s="59"/>
      <c r="K11" s="59"/>
      <c r="L11" s="59"/>
      <c r="M11" s="59"/>
      <c r="N11" s="48"/>
    </row>
    <row r="12" spans="1:14" ht="18" customHeight="1" x14ac:dyDescent="0.25">
      <c r="A12" s="45">
        <v>2</v>
      </c>
      <c r="B12" s="42">
        <v>0</v>
      </c>
      <c r="C12" s="42">
        <v>1</v>
      </c>
      <c r="D12" s="42">
        <v>1</v>
      </c>
      <c r="E12" s="42">
        <v>5</v>
      </c>
      <c r="F12" s="48">
        <v>20</v>
      </c>
      <c r="H12" s="248"/>
      <c r="I12" s="59"/>
      <c r="J12" s="59"/>
      <c r="K12" s="59"/>
      <c r="L12" s="59"/>
      <c r="M12" s="59"/>
      <c r="N12" s="48"/>
    </row>
    <row r="13" spans="1:14" ht="18" customHeight="1" thickBot="1" x14ac:dyDescent="0.3">
      <c r="A13" s="50">
        <v>1</v>
      </c>
      <c r="B13" s="51">
        <v>1</v>
      </c>
      <c r="C13" s="51">
        <v>0</v>
      </c>
      <c r="D13" s="51">
        <v>2</v>
      </c>
      <c r="E13" s="51">
        <v>1</v>
      </c>
      <c r="F13" s="9">
        <v>10</v>
      </c>
      <c r="H13" s="254"/>
      <c r="I13" s="60"/>
      <c r="J13" s="60"/>
      <c r="K13" s="60"/>
      <c r="L13" s="60"/>
      <c r="M13" s="60"/>
      <c r="N13" s="49"/>
    </row>
    <row r="14" spans="1:14" ht="18" customHeight="1" thickTop="1" thickBot="1" x14ac:dyDescent="0.3">
      <c r="H14" s="43" t="s">
        <v>87</v>
      </c>
      <c r="I14" s="313"/>
      <c r="J14" s="313"/>
      <c r="K14" s="313"/>
      <c r="L14" s="313"/>
      <c r="M14" s="313"/>
      <c r="N14" s="57" t="s">
        <v>37</v>
      </c>
    </row>
  </sheetData>
  <mergeCells count="4">
    <mergeCell ref="H11:H13"/>
    <mergeCell ref="I14:M14"/>
    <mergeCell ref="N9:N10"/>
    <mergeCell ref="H9:H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sqref="A1:A3"/>
    </sheetView>
  </sheetViews>
  <sheetFormatPr defaultRowHeight="15" x14ac:dyDescent="0.25"/>
  <cols>
    <col min="1" max="1" width="9.28515625" customWidth="1"/>
    <col min="2" max="2" width="10.7109375" bestFit="1" customWidth="1"/>
    <col min="3" max="5" width="9.7109375" customWidth="1"/>
  </cols>
  <sheetData>
    <row r="1" spans="1:15" ht="18" customHeight="1" x14ac:dyDescent="0.25">
      <c r="A1" s="324" t="s">
        <v>97</v>
      </c>
      <c r="B1" s="326" t="s">
        <v>98</v>
      </c>
      <c r="C1" s="247" t="s">
        <v>95</v>
      </c>
      <c r="D1" s="247"/>
      <c r="E1" s="257"/>
      <c r="G1" s="246" t="s">
        <v>119</v>
      </c>
      <c r="H1" s="247"/>
      <c r="I1" s="247"/>
      <c r="J1" s="247"/>
      <c r="K1" s="247"/>
      <c r="L1" s="247"/>
      <c r="M1" s="247"/>
      <c r="N1" s="247"/>
      <c r="O1" s="257"/>
    </row>
    <row r="2" spans="1:15" ht="18" customHeight="1" x14ac:dyDescent="0.25">
      <c r="A2" s="325"/>
      <c r="B2" s="327"/>
      <c r="C2" s="263" t="s">
        <v>96</v>
      </c>
      <c r="D2" s="259"/>
      <c r="E2" s="264"/>
      <c r="G2" s="312" t="s">
        <v>97</v>
      </c>
      <c r="H2" s="249" t="s">
        <v>19</v>
      </c>
      <c r="I2" s="249"/>
      <c r="J2" s="249" t="s">
        <v>89</v>
      </c>
      <c r="K2" s="249"/>
      <c r="L2" s="249" t="s">
        <v>90</v>
      </c>
      <c r="M2" s="249"/>
      <c r="N2" s="249" t="s">
        <v>91</v>
      </c>
      <c r="O2" s="256"/>
    </row>
    <row r="3" spans="1:15" ht="18" customHeight="1" x14ac:dyDescent="0.25">
      <c r="A3" s="275"/>
      <c r="B3" s="288"/>
      <c r="C3" s="70" t="s">
        <v>89</v>
      </c>
      <c r="D3" s="70" t="s">
        <v>90</v>
      </c>
      <c r="E3" s="75" t="s">
        <v>91</v>
      </c>
      <c r="G3" s="312"/>
      <c r="H3" s="72" t="s">
        <v>61</v>
      </c>
      <c r="I3" s="72" t="s">
        <v>102</v>
      </c>
      <c r="J3" s="72" t="s">
        <v>61</v>
      </c>
      <c r="K3" s="72" t="s">
        <v>102</v>
      </c>
      <c r="L3" s="72" t="s">
        <v>61</v>
      </c>
      <c r="M3" s="72" t="s">
        <v>102</v>
      </c>
      <c r="N3" s="72" t="s">
        <v>61</v>
      </c>
      <c r="O3" s="92" t="s">
        <v>102</v>
      </c>
    </row>
    <row r="4" spans="1:15" ht="18" customHeight="1" x14ac:dyDescent="0.25">
      <c r="A4" s="74" t="s">
        <v>92</v>
      </c>
      <c r="B4" s="70">
        <v>60</v>
      </c>
      <c r="C4" s="70">
        <v>4</v>
      </c>
      <c r="D4" s="70">
        <v>2</v>
      </c>
      <c r="E4" s="75">
        <v>3</v>
      </c>
      <c r="G4" s="94" t="s">
        <v>92</v>
      </c>
      <c r="H4" s="53"/>
      <c r="I4" s="53"/>
      <c r="J4" s="29"/>
      <c r="K4" s="29"/>
      <c r="L4" s="29"/>
      <c r="M4" s="29"/>
      <c r="N4" s="29"/>
      <c r="O4" s="131"/>
    </row>
    <row r="5" spans="1:15" ht="18" customHeight="1" x14ac:dyDescent="0.25">
      <c r="A5" s="74" t="s">
        <v>99</v>
      </c>
      <c r="B5" s="70">
        <v>30</v>
      </c>
      <c r="C5" s="70">
        <v>3</v>
      </c>
      <c r="D5" s="70">
        <v>1</v>
      </c>
      <c r="E5" s="75">
        <v>2</v>
      </c>
      <c r="G5" s="74" t="s">
        <v>99</v>
      </c>
      <c r="H5" s="53"/>
      <c r="I5" s="53"/>
      <c r="J5" s="29"/>
      <c r="K5" s="29"/>
      <c r="L5" s="29"/>
      <c r="M5" s="29"/>
      <c r="N5" s="29"/>
      <c r="O5" s="131"/>
    </row>
    <row r="6" spans="1:15" ht="18" customHeight="1" thickBot="1" x14ac:dyDescent="0.3">
      <c r="A6" s="77" t="s">
        <v>93</v>
      </c>
      <c r="B6" s="71">
        <v>20</v>
      </c>
      <c r="C6" s="71">
        <v>1</v>
      </c>
      <c r="D6" s="71">
        <v>3</v>
      </c>
      <c r="E6" s="76">
        <v>1</v>
      </c>
      <c r="G6" s="77" t="s">
        <v>93</v>
      </c>
      <c r="H6" s="132"/>
      <c r="I6" s="132"/>
      <c r="J6" s="19"/>
      <c r="K6" s="19"/>
      <c r="L6" s="19"/>
      <c r="M6" s="19"/>
      <c r="N6" s="19"/>
      <c r="O6" s="133"/>
    </row>
    <row r="7" spans="1:15" ht="18" customHeight="1" thickTop="1" thickBot="1" x14ac:dyDescent="0.3">
      <c r="A7" s="322" t="s">
        <v>94</v>
      </c>
      <c r="B7" s="323"/>
      <c r="C7" s="98">
        <v>30</v>
      </c>
      <c r="D7" s="98">
        <v>35</v>
      </c>
      <c r="E7" s="99">
        <v>45</v>
      </c>
      <c r="G7" s="73" t="s">
        <v>19</v>
      </c>
      <c r="H7" s="112"/>
      <c r="I7" s="55"/>
      <c r="J7" s="112"/>
      <c r="K7" s="112"/>
      <c r="L7" s="112"/>
      <c r="M7" s="112"/>
      <c r="N7" s="112"/>
      <c r="O7" s="113"/>
    </row>
    <row r="8" spans="1:15" ht="18" customHeight="1" thickTop="1" x14ac:dyDescent="0.25">
      <c r="A8" s="320" t="s">
        <v>100</v>
      </c>
      <c r="B8" s="321"/>
      <c r="C8" s="321"/>
      <c r="D8" s="317"/>
      <c r="E8" s="318"/>
    </row>
    <row r="9" spans="1:15" ht="18" customHeight="1" thickBot="1" x14ac:dyDescent="0.3">
      <c r="A9" s="319" t="s">
        <v>101</v>
      </c>
      <c r="B9" s="315"/>
      <c r="C9" s="315"/>
      <c r="D9" s="315"/>
      <c r="E9" s="316"/>
    </row>
  </sheetData>
  <mergeCells count="15">
    <mergeCell ref="G1:O1"/>
    <mergeCell ref="D9:E9"/>
    <mergeCell ref="D8:E8"/>
    <mergeCell ref="A9:C9"/>
    <mergeCell ref="A8:C8"/>
    <mergeCell ref="A7:B7"/>
    <mergeCell ref="C1:E1"/>
    <mergeCell ref="C2:E2"/>
    <mergeCell ref="A1:A3"/>
    <mergeCell ref="B1:B3"/>
    <mergeCell ref="N2:O2"/>
    <mergeCell ref="L2:M2"/>
    <mergeCell ref="J2:K2"/>
    <mergeCell ref="H2:I2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workbookViewId="0"/>
  </sheetViews>
  <sheetFormatPr defaultRowHeight="15" x14ac:dyDescent="0.25"/>
  <cols>
    <col min="1" max="1" width="8.7109375" customWidth="1"/>
    <col min="2" max="2" width="13.7109375" customWidth="1"/>
    <col min="3" max="6" width="9.7109375" customWidth="1"/>
  </cols>
  <sheetData>
    <row r="1" spans="1:18" ht="18" customHeight="1" thickBot="1" x14ac:dyDescent="0.3">
      <c r="H1" s="246" t="s">
        <v>118</v>
      </c>
      <c r="I1" s="247"/>
      <c r="J1" s="247"/>
      <c r="K1" s="247"/>
      <c r="L1" s="247"/>
      <c r="M1" s="247"/>
      <c r="N1" s="247"/>
      <c r="O1" s="247"/>
      <c r="P1" s="247"/>
      <c r="Q1" s="247"/>
      <c r="R1" s="257"/>
    </row>
    <row r="2" spans="1:18" ht="18" customHeight="1" x14ac:dyDescent="0.25">
      <c r="A2" s="246" t="s">
        <v>112</v>
      </c>
      <c r="B2" s="250" t="s">
        <v>115</v>
      </c>
      <c r="C2" s="247" t="s">
        <v>116</v>
      </c>
      <c r="D2" s="247"/>
      <c r="E2" s="247"/>
      <c r="F2" s="257"/>
      <c r="H2" s="312" t="s">
        <v>117</v>
      </c>
      <c r="I2" s="249" t="s">
        <v>19</v>
      </c>
      <c r="J2" s="249"/>
      <c r="K2" s="249" t="s">
        <v>107</v>
      </c>
      <c r="L2" s="249"/>
      <c r="M2" s="249" t="s">
        <v>108</v>
      </c>
      <c r="N2" s="249"/>
      <c r="O2" s="249" t="s">
        <v>109</v>
      </c>
      <c r="P2" s="249"/>
      <c r="Q2" s="249" t="s">
        <v>110</v>
      </c>
      <c r="R2" s="256"/>
    </row>
    <row r="3" spans="1:18" ht="18" customHeight="1" x14ac:dyDescent="0.25">
      <c r="A3" s="248"/>
      <c r="B3" s="251"/>
      <c r="C3" s="101" t="s">
        <v>107</v>
      </c>
      <c r="D3" s="101" t="s">
        <v>108</v>
      </c>
      <c r="E3" s="101" t="s">
        <v>109</v>
      </c>
      <c r="F3" s="103" t="s">
        <v>110</v>
      </c>
      <c r="H3" s="312"/>
      <c r="I3" s="104" t="s">
        <v>61</v>
      </c>
      <c r="J3" s="104" t="s">
        <v>102</v>
      </c>
      <c r="K3" s="104" t="s">
        <v>61</v>
      </c>
      <c r="L3" s="104" t="s">
        <v>102</v>
      </c>
      <c r="M3" s="104" t="s">
        <v>61</v>
      </c>
      <c r="N3" s="104" t="s">
        <v>102</v>
      </c>
      <c r="O3" s="104" t="s">
        <v>61</v>
      </c>
      <c r="P3" s="104" t="s">
        <v>102</v>
      </c>
      <c r="Q3" s="104" t="s">
        <v>61</v>
      </c>
      <c r="R3" s="92" t="s">
        <v>102</v>
      </c>
    </row>
    <row r="4" spans="1:18" ht="18" customHeight="1" x14ac:dyDescent="0.25">
      <c r="A4" s="100" t="s">
        <v>104</v>
      </c>
      <c r="B4" s="101">
        <v>100</v>
      </c>
      <c r="C4" s="101">
        <v>40</v>
      </c>
      <c r="D4" s="101">
        <v>25</v>
      </c>
      <c r="E4" s="101">
        <v>10</v>
      </c>
      <c r="F4" s="103">
        <v>10</v>
      </c>
      <c r="H4" s="100" t="s">
        <v>104</v>
      </c>
      <c r="I4" s="106"/>
      <c r="J4" s="106"/>
      <c r="K4" s="106"/>
      <c r="L4" s="106"/>
      <c r="M4" s="106"/>
      <c r="N4" s="106"/>
      <c r="O4" s="106"/>
      <c r="P4" s="106"/>
      <c r="Q4" s="106"/>
      <c r="R4" s="12"/>
    </row>
    <row r="5" spans="1:18" ht="18" customHeight="1" x14ac:dyDescent="0.25">
      <c r="A5" s="100" t="s">
        <v>105</v>
      </c>
      <c r="B5" s="101">
        <v>150</v>
      </c>
      <c r="C5" s="101">
        <v>30</v>
      </c>
      <c r="D5" s="101">
        <v>30</v>
      </c>
      <c r="E5" s="101">
        <v>40</v>
      </c>
      <c r="F5" s="103">
        <v>20</v>
      </c>
      <c r="H5" s="100" t="s">
        <v>105</v>
      </c>
      <c r="I5" s="106"/>
      <c r="J5" s="106"/>
      <c r="K5" s="106"/>
      <c r="L5" s="106"/>
      <c r="M5" s="106"/>
      <c r="N5" s="106"/>
      <c r="O5" s="106"/>
      <c r="P5" s="106"/>
      <c r="Q5" s="106"/>
      <c r="R5" s="12"/>
    </row>
    <row r="6" spans="1:18" ht="18" customHeight="1" thickBot="1" x14ac:dyDescent="0.3">
      <c r="A6" s="102" t="s">
        <v>106</v>
      </c>
      <c r="B6" s="108">
        <v>250</v>
      </c>
      <c r="C6" s="108">
        <v>20</v>
      </c>
      <c r="D6" s="108">
        <v>70</v>
      </c>
      <c r="E6" s="108">
        <v>50</v>
      </c>
      <c r="F6" s="109">
        <v>50</v>
      </c>
      <c r="H6" s="102" t="s">
        <v>106</v>
      </c>
      <c r="I6" s="107"/>
      <c r="J6" s="107"/>
      <c r="K6" s="107"/>
      <c r="L6" s="107"/>
      <c r="M6" s="107"/>
      <c r="N6" s="107"/>
      <c r="O6" s="107"/>
      <c r="P6" s="107"/>
      <c r="Q6" s="107"/>
      <c r="R6" s="111"/>
    </row>
    <row r="7" spans="1:18" ht="18" customHeight="1" thickTop="1" thickBot="1" x14ac:dyDescent="0.3">
      <c r="A7" s="328" t="s">
        <v>111</v>
      </c>
      <c r="B7" s="329"/>
      <c r="C7" s="114">
        <v>100</v>
      </c>
      <c r="D7" s="114">
        <v>100</v>
      </c>
      <c r="E7" s="114">
        <v>150</v>
      </c>
      <c r="F7" s="115">
        <v>150</v>
      </c>
      <c r="H7" s="105" t="s">
        <v>19</v>
      </c>
      <c r="I7" s="116"/>
      <c r="J7" s="110"/>
      <c r="K7" s="116"/>
      <c r="L7" s="116"/>
      <c r="M7" s="116"/>
      <c r="N7" s="116"/>
      <c r="O7" s="116"/>
      <c r="P7" s="116"/>
      <c r="Q7" s="116"/>
      <c r="R7" s="117"/>
    </row>
    <row r="8" spans="1:18" ht="18" customHeight="1" thickTop="1" x14ac:dyDescent="0.25">
      <c r="A8" s="255" t="s">
        <v>113</v>
      </c>
      <c r="B8" s="330"/>
      <c r="C8" s="330"/>
      <c r="D8" s="330"/>
      <c r="E8" s="330"/>
      <c r="F8" s="331"/>
    </row>
    <row r="9" spans="1:18" ht="18" customHeight="1" thickBot="1" x14ac:dyDescent="0.3">
      <c r="A9" s="319" t="s">
        <v>114</v>
      </c>
      <c r="B9" s="315"/>
      <c r="C9" s="315"/>
      <c r="D9" s="315"/>
      <c r="E9" s="315"/>
      <c r="F9" s="316"/>
    </row>
  </sheetData>
  <mergeCells count="15">
    <mergeCell ref="A7:B7"/>
    <mergeCell ref="C2:F2"/>
    <mergeCell ref="A8:C8"/>
    <mergeCell ref="A9:C9"/>
    <mergeCell ref="D8:F8"/>
    <mergeCell ref="D9:F9"/>
    <mergeCell ref="A2:A3"/>
    <mergeCell ref="B2:B3"/>
    <mergeCell ref="H1:R1"/>
    <mergeCell ref="Q2:R2"/>
    <mergeCell ref="O2:P2"/>
    <mergeCell ref="M2:N2"/>
    <mergeCell ref="K2:L2"/>
    <mergeCell ref="I2:J2"/>
    <mergeCell ref="H2:H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workbookViewId="0"/>
  </sheetViews>
  <sheetFormatPr defaultRowHeight="15" x14ac:dyDescent="0.25"/>
  <cols>
    <col min="1" max="1" width="13.28515625" customWidth="1"/>
    <col min="2" max="2" width="16.7109375" customWidth="1"/>
    <col min="3" max="6" width="11.28515625" customWidth="1"/>
    <col min="8" max="8" width="13.28515625" customWidth="1"/>
  </cols>
  <sheetData>
    <row r="1" spans="1:18" ht="18" customHeight="1" thickBot="1" x14ac:dyDescent="0.3">
      <c r="H1" s="271" t="s">
        <v>133</v>
      </c>
      <c r="I1" s="272"/>
      <c r="J1" s="272"/>
      <c r="K1" s="272"/>
      <c r="L1" s="272"/>
      <c r="M1" s="272"/>
      <c r="N1" s="272"/>
      <c r="O1" s="272"/>
      <c r="P1" s="272"/>
      <c r="Q1" s="272"/>
      <c r="R1" s="273"/>
    </row>
    <row r="2" spans="1:18" ht="18" customHeight="1" x14ac:dyDescent="0.25">
      <c r="A2" s="311" t="s">
        <v>129</v>
      </c>
      <c r="B2" s="250" t="s">
        <v>128</v>
      </c>
      <c r="C2" s="247" t="s">
        <v>130</v>
      </c>
      <c r="D2" s="247"/>
      <c r="E2" s="247"/>
      <c r="F2" s="257"/>
      <c r="H2" s="275" t="s">
        <v>129</v>
      </c>
      <c r="I2" s="330" t="s">
        <v>19</v>
      </c>
      <c r="J2" s="330"/>
      <c r="K2" s="330" t="s">
        <v>123</v>
      </c>
      <c r="L2" s="330"/>
      <c r="M2" s="330" t="s">
        <v>124</v>
      </c>
      <c r="N2" s="330"/>
      <c r="O2" s="330" t="s">
        <v>125</v>
      </c>
      <c r="P2" s="330"/>
      <c r="Q2" s="330" t="s">
        <v>126</v>
      </c>
      <c r="R2" s="331"/>
    </row>
    <row r="3" spans="1:18" ht="18" customHeight="1" x14ac:dyDescent="0.25">
      <c r="A3" s="312"/>
      <c r="B3" s="251"/>
      <c r="C3" s="119" t="s">
        <v>123</v>
      </c>
      <c r="D3" s="119" t="s">
        <v>124</v>
      </c>
      <c r="E3" s="119" t="s">
        <v>125</v>
      </c>
      <c r="F3" s="121" t="s">
        <v>126</v>
      </c>
      <c r="H3" s="312"/>
      <c r="I3" s="122" t="s">
        <v>246</v>
      </c>
      <c r="J3" s="122" t="s">
        <v>102</v>
      </c>
      <c r="K3" s="122" t="s">
        <v>246</v>
      </c>
      <c r="L3" s="122" t="s">
        <v>102</v>
      </c>
      <c r="M3" s="122" t="s">
        <v>246</v>
      </c>
      <c r="N3" s="122" t="s">
        <v>102</v>
      </c>
      <c r="O3" s="122" t="s">
        <v>246</v>
      </c>
      <c r="P3" s="122" t="s">
        <v>102</v>
      </c>
      <c r="Q3" s="122" t="s">
        <v>246</v>
      </c>
      <c r="R3" s="92" t="s">
        <v>102</v>
      </c>
    </row>
    <row r="4" spans="1:18" ht="18" customHeight="1" x14ac:dyDescent="0.25">
      <c r="A4" s="118" t="s">
        <v>120</v>
      </c>
      <c r="B4" s="119">
        <v>300</v>
      </c>
      <c r="C4" s="119">
        <v>10</v>
      </c>
      <c r="D4" s="119">
        <v>10</v>
      </c>
      <c r="E4" s="119">
        <v>50</v>
      </c>
      <c r="F4" s="121">
        <v>20</v>
      </c>
      <c r="H4" s="118" t="s">
        <v>120</v>
      </c>
      <c r="I4" s="124"/>
      <c r="J4" s="124"/>
      <c r="K4" s="124"/>
      <c r="L4" s="124"/>
      <c r="M4" s="124"/>
      <c r="N4" s="124"/>
      <c r="O4" s="124"/>
      <c r="P4" s="124"/>
      <c r="Q4" s="124"/>
      <c r="R4" s="12"/>
    </row>
    <row r="5" spans="1:18" ht="18" customHeight="1" x14ac:dyDescent="0.25">
      <c r="A5" s="118" t="s">
        <v>121</v>
      </c>
      <c r="B5" s="119">
        <v>500</v>
      </c>
      <c r="C5" s="119">
        <v>30</v>
      </c>
      <c r="D5" s="119">
        <v>60</v>
      </c>
      <c r="E5" s="119">
        <v>40</v>
      </c>
      <c r="F5" s="121">
        <v>30</v>
      </c>
      <c r="H5" s="118" t="s">
        <v>121</v>
      </c>
      <c r="I5" s="124"/>
      <c r="J5" s="124"/>
      <c r="K5" s="124"/>
      <c r="L5" s="124"/>
      <c r="M5" s="124"/>
      <c r="N5" s="124"/>
      <c r="O5" s="124"/>
      <c r="P5" s="124"/>
      <c r="Q5" s="124"/>
      <c r="R5" s="12"/>
    </row>
    <row r="6" spans="1:18" ht="18" customHeight="1" thickBot="1" x14ac:dyDescent="0.3">
      <c r="A6" s="120" t="s">
        <v>122</v>
      </c>
      <c r="B6" s="126">
        <v>700</v>
      </c>
      <c r="C6" s="126">
        <v>50</v>
      </c>
      <c r="D6" s="126">
        <v>20</v>
      </c>
      <c r="E6" s="126">
        <v>30</v>
      </c>
      <c r="F6" s="127">
        <v>20</v>
      </c>
      <c r="H6" s="120" t="s">
        <v>122</v>
      </c>
      <c r="I6" s="125"/>
      <c r="J6" s="125"/>
      <c r="K6" s="125"/>
      <c r="L6" s="125"/>
      <c r="M6" s="125"/>
      <c r="N6" s="125"/>
      <c r="O6" s="125"/>
      <c r="P6" s="125"/>
      <c r="Q6" s="125"/>
      <c r="R6" s="129"/>
    </row>
    <row r="7" spans="1:18" ht="18" customHeight="1" thickTop="1" thickBot="1" x14ac:dyDescent="0.3">
      <c r="A7" s="328" t="s">
        <v>127</v>
      </c>
      <c r="B7" s="329"/>
      <c r="C7" s="130">
        <v>400</v>
      </c>
      <c r="D7" s="130">
        <v>250</v>
      </c>
      <c r="E7" s="130">
        <v>350</v>
      </c>
      <c r="F7" s="115">
        <v>300</v>
      </c>
      <c r="H7" s="123" t="s">
        <v>19</v>
      </c>
      <c r="I7" s="116"/>
      <c r="J7" s="128"/>
      <c r="K7" s="116"/>
      <c r="L7" s="116"/>
      <c r="M7" s="116"/>
      <c r="N7" s="116"/>
      <c r="O7" s="116"/>
      <c r="P7" s="116"/>
      <c r="Q7" s="116"/>
      <c r="R7" s="117"/>
    </row>
    <row r="8" spans="1:18" ht="18" customHeight="1" thickTop="1" x14ac:dyDescent="0.25">
      <c r="A8" s="255" t="s">
        <v>131</v>
      </c>
      <c r="B8" s="330"/>
      <c r="C8" s="330"/>
      <c r="D8" s="334"/>
      <c r="E8" s="334"/>
      <c r="F8" s="335"/>
    </row>
    <row r="9" spans="1:18" ht="18" customHeight="1" thickBot="1" x14ac:dyDescent="0.3">
      <c r="A9" s="319" t="s">
        <v>132</v>
      </c>
      <c r="B9" s="315"/>
      <c r="C9" s="315"/>
      <c r="D9" s="332"/>
      <c r="E9" s="332"/>
      <c r="F9" s="333"/>
    </row>
  </sheetData>
  <mergeCells count="15">
    <mergeCell ref="A9:C9"/>
    <mergeCell ref="D9:F9"/>
    <mergeCell ref="D8:F8"/>
    <mergeCell ref="A7:B7"/>
    <mergeCell ref="B2:B3"/>
    <mergeCell ref="A2:A3"/>
    <mergeCell ref="C2:F2"/>
    <mergeCell ref="A8:C8"/>
    <mergeCell ref="H1:R1"/>
    <mergeCell ref="Q2:R2"/>
    <mergeCell ref="O2:P2"/>
    <mergeCell ref="M2:N2"/>
    <mergeCell ref="K2:L2"/>
    <mergeCell ref="I2:J2"/>
    <mergeCell ref="H2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workbookViewId="0"/>
  </sheetViews>
  <sheetFormatPr defaultRowHeight="15" x14ac:dyDescent="0.25"/>
  <cols>
    <col min="1" max="1" width="12.7109375" customWidth="1"/>
    <col min="2" max="2" width="13.140625" customWidth="1"/>
    <col min="3" max="7" width="10.7109375" customWidth="1"/>
    <col min="8" max="8" width="4.7109375" customWidth="1"/>
    <col min="9" max="9" width="12.7109375" customWidth="1"/>
    <col min="10" max="15" width="8.7109375" customWidth="1"/>
    <col min="16" max="16" width="9.85546875" customWidth="1"/>
    <col min="17" max="22" width="8.7109375" customWidth="1"/>
  </cols>
  <sheetData>
    <row r="1" spans="1:22" ht="18" customHeight="1" thickBot="1" x14ac:dyDescent="0.3">
      <c r="I1" s="271" t="s">
        <v>145</v>
      </c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3"/>
    </row>
    <row r="2" spans="1:22" ht="18" customHeight="1" x14ac:dyDescent="0.25">
      <c r="A2" s="311" t="s">
        <v>144</v>
      </c>
      <c r="B2" s="250" t="s">
        <v>247</v>
      </c>
      <c r="C2" s="247" t="s">
        <v>143</v>
      </c>
      <c r="D2" s="247"/>
      <c r="E2" s="247"/>
      <c r="F2" s="247"/>
      <c r="G2" s="257"/>
      <c r="I2" s="312" t="s">
        <v>144</v>
      </c>
      <c r="J2" s="249" t="s">
        <v>19</v>
      </c>
      <c r="K2" s="249"/>
      <c r="L2" s="249" t="s">
        <v>138</v>
      </c>
      <c r="M2" s="249"/>
      <c r="N2" s="249" t="s">
        <v>139</v>
      </c>
      <c r="O2" s="249"/>
      <c r="P2" s="263" t="s">
        <v>140</v>
      </c>
      <c r="Q2" s="259"/>
      <c r="R2" s="260"/>
      <c r="S2" s="249" t="s">
        <v>141</v>
      </c>
      <c r="T2" s="249"/>
      <c r="U2" s="249" t="s">
        <v>142</v>
      </c>
      <c r="V2" s="256"/>
    </row>
    <row r="3" spans="1:22" ht="18" customHeight="1" x14ac:dyDescent="0.25">
      <c r="A3" s="312"/>
      <c r="B3" s="251"/>
      <c r="C3" s="135" t="s">
        <v>138</v>
      </c>
      <c r="D3" s="135" t="s">
        <v>139</v>
      </c>
      <c r="E3" s="135" t="s">
        <v>140</v>
      </c>
      <c r="F3" s="135" t="s">
        <v>141</v>
      </c>
      <c r="G3" s="137" t="s">
        <v>142</v>
      </c>
      <c r="I3" s="312"/>
      <c r="J3" s="138" t="s">
        <v>246</v>
      </c>
      <c r="K3" s="138" t="s">
        <v>102</v>
      </c>
      <c r="L3" s="138" t="s">
        <v>246</v>
      </c>
      <c r="M3" s="138" t="s">
        <v>102</v>
      </c>
      <c r="N3" s="138" t="s">
        <v>246</v>
      </c>
      <c r="O3" s="138" t="s">
        <v>102</v>
      </c>
      <c r="P3" s="150" t="s">
        <v>248</v>
      </c>
      <c r="Q3" s="148" t="s">
        <v>246</v>
      </c>
      <c r="R3" s="138" t="s">
        <v>102</v>
      </c>
      <c r="S3" s="138" t="s">
        <v>246</v>
      </c>
      <c r="T3" s="138" t="s">
        <v>102</v>
      </c>
      <c r="U3" s="138" t="s">
        <v>246</v>
      </c>
      <c r="V3" s="92" t="s">
        <v>102</v>
      </c>
    </row>
    <row r="4" spans="1:22" ht="18" customHeight="1" x14ac:dyDescent="0.25">
      <c r="A4" s="134" t="s">
        <v>134</v>
      </c>
      <c r="B4" s="135">
        <v>40</v>
      </c>
      <c r="C4" s="135">
        <v>10</v>
      </c>
      <c r="D4" s="135">
        <v>8</v>
      </c>
      <c r="E4" s="135">
        <v>12</v>
      </c>
      <c r="F4" s="135">
        <v>25</v>
      </c>
      <c r="G4" s="137">
        <v>20</v>
      </c>
      <c r="I4" s="134" t="s">
        <v>134</v>
      </c>
      <c r="J4" s="144"/>
      <c r="K4" s="144"/>
      <c r="L4" s="144"/>
      <c r="M4" s="144"/>
      <c r="N4" s="144"/>
      <c r="O4" s="144"/>
      <c r="P4" s="144"/>
      <c r="Q4" s="149"/>
      <c r="R4" s="144"/>
      <c r="S4" s="144"/>
      <c r="T4" s="144"/>
      <c r="U4" s="144"/>
      <c r="V4" s="12"/>
    </row>
    <row r="5" spans="1:22" ht="18" customHeight="1" x14ac:dyDescent="0.25">
      <c r="A5" s="134" t="s">
        <v>135</v>
      </c>
      <c r="B5" s="135">
        <v>50</v>
      </c>
      <c r="C5" s="135">
        <v>15</v>
      </c>
      <c r="D5" s="135">
        <v>20</v>
      </c>
      <c r="E5" s="135">
        <v>30</v>
      </c>
      <c r="F5" s="135">
        <v>10</v>
      </c>
      <c r="G5" s="137">
        <v>22</v>
      </c>
      <c r="I5" s="134" t="s">
        <v>135</v>
      </c>
      <c r="J5" s="144"/>
      <c r="K5" s="144"/>
      <c r="L5" s="144"/>
      <c r="M5" s="144"/>
      <c r="N5" s="144"/>
      <c r="O5" s="144"/>
      <c r="P5" s="144"/>
      <c r="Q5" s="149"/>
      <c r="R5" s="149"/>
      <c r="S5" s="144"/>
      <c r="T5" s="144"/>
      <c r="U5" s="144"/>
      <c r="V5" s="12"/>
    </row>
    <row r="6" spans="1:22" ht="18" customHeight="1" x14ac:dyDescent="0.25">
      <c r="A6" s="134" t="s">
        <v>136</v>
      </c>
      <c r="B6" s="135">
        <v>90</v>
      </c>
      <c r="C6" s="135">
        <v>20</v>
      </c>
      <c r="D6" s="135">
        <v>25</v>
      </c>
      <c r="E6" s="135">
        <v>15</v>
      </c>
      <c r="F6" s="135">
        <v>35</v>
      </c>
      <c r="G6" s="137">
        <v>12</v>
      </c>
      <c r="I6" s="134" t="s">
        <v>136</v>
      </c>
      <c r="J6" s="144"/>
      <c r="K6" s="144"/>
      <c r="L6" s="144"/>
      <c r="M6" s="144"/>
      <c r="N6" s="144"/>
      <c r="O6" s="144"/>
      <c r="P6" s="144"/>
      <c r="Q6" s="149"/>
      <c r="R6" s="149"/>
      <c r="S6" s="144"/>
      <c r="T6" s="144"/>
      <c r="U6" s="144"/>
      <c r="V6" s="12"/>
    </row>
    <row r="7" spans="1:22" ht="18" customHeight="1" thickBot="1" x14ac:dyDescent="0.3">
      <c r="A7" s="136" t="s">
        <v>137</v>
      </c>
      <c r="B7" s="140">
        <v>70</v>
      </c>
      <c r="C7" s="140">
        <v>16</v>
      </c>
      <c r="D7" s="140">
        <v>10</v>
      </c>
      <c r="E7" s="140">
        <v>40</v>
      </c>
      <c r="F7" s="140">
        <v>30</v>
      </c>
      <c r="G7" s="141">
        <v>25</v>
      </c>
      <c r="I7" s="136" t="s">
        <v>137</v>
      </c>
      <c r="J7" s="145"/>
      <c r="K7" s="145"/>
      <c r="L7" s="145"/>
      <c r="M7" s="145"/>
      <c r="N7" s="145"/>
      <c r="O7" s="145"/>
      <c r="P7" s="145"/>
      <c r="Q7" s="149"/>
      <c r="R7" s="149"/>
      <c r="S7" s="145"/>
      <c r="T7" s="145"/>
      <c r="U7" s="145"/>
      <c r="V7" s="147"/>
    </row>
    <row r="8" spans="1:22" ht="18" customHeight="1" thickTop="1" thickBot="1" x14ac:dyDescent="0.3">
      <c r="A8" s="328" t="s">
        <v>146</v>
      </c>
      <c r="B8" s="329"/>
      <c r="C8" s="142">
        <v>50</v>
      </c>
      <c r="D8" s="142">
        <v>45</v>
      </c>
      <c r="E8" s="142">
        <v>75</v>
      </c>
      <c r="F8" s="142">
        <v>30</v>
      </c>
      <c r="G8" s="143">
        <v>50</v>
      </c>
      <c r="I8" s="139" t="s">
        <v>19</v>
      </c>
      <c r="J8" s="116"/>
      <c r="K8" s="146"/>
      <c r="L8" s="116"/>
      <c r="M8" s="116"/>
      <c r="N8" s="116"/>
      <c r="O8" s="116"/>
      <c r="P8" s="336"/>
      <c r="Q8" s="337"/>
      <c r="R8" s="116"/>
      <c r="S8" s="116"/>
      <c r="T8" s="116"/>
      <c r="U8" s="116"/>
      <c r="V8" s="117"/>
    </row>
    <row r="9" spans="1:22" ht="18" customHeight="1" thickTop="1" x14ac:dyDescent="0.25">
      <c r="A9" s="342" t="s">
        <v>148</v>
      </c>
      <c r="B9" s="343"/>
      <c r="C9" s="343"/>
      <c r="D9" s="343"/>
      <c r="E9" s="330"/>
      <c r="F9" s="330"/>
      <c r="G9" s="331"/>
    </row>
    <row r="10" spans="1:22" ht="18" customHeight="1" thickBot="1" x14ac:dyDescent="0.3">
      <c r="A10" s="254" t="s">
        <v>147</v>
      </c>
      <c r="B10" s="291"/>
      <c r="C10" s="291"/>
      <c r="D10" s="291"/>
      <c r="E10" s="291"/>
      <c r="F10" s="291"/>
      <c r="G10" s="341"/>
    </row>
    <row r="11" spans="1:22" ht="18" customHeight="1" thickTop="1" thickBot="1" x14ac:dyDescent="0.3">
      <c r="A11" s="338" t="s">
        <v>149</v>
      </c>
      <c r="B11" s="339"/>
      <c r="C11" s="339"/>
      <c r="D11" s="339"/>
      <c r="E11" s="283">
        <v>10</v>
      </c>
      <c r="F11" s="283"/>
      <c r="G11" s="340"/>
    </row>
  </sheetData>
  <mergeCells count="19">
    <mergeCell ref="P8:Q8"/>
    <mergeCell ref="A11:D11"/>
    <mergeCell ref="E11:G11"/>
    <mergeCell ref="E10:G10"/>
    <mergeCell ref="C2:G2"/>
    <mergeCell ref="A2:A3"/>
    <mergeCell ref="B2:B3"/>
    <mergeCell ref="A8:B8"/>
    <mergeCell ref="A9:D9"/>
    <mergeCell ref="E9:G9"/>
    <mergeCell ref="A10:D10"/>
    <mergeCell ref="I2:I3"/>
    <mergeCell ref="P2:R2"/>
    <mergeCell ref="I1:V1"/>
    <mergeCell ref="U2:V2"/>
    <mergeCell ref="S2:T2"/>
    <mergeCell ref="N2:O2"/>
    <mergeCell ref="L2:M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Przyklad_1_1</vt:lpstr>
      <vt:lpstr>Przyklad_1_2</vt:lpstr>
      <vt:lpstr>Przyklad_2_1</vt:lpstr>
      <vt:lpstr>Przykład_2_2</vt:lpstr>
      <vt:lpstr>Przyklad_2_3</vt:lpstr>
      <vt:lpstr>Przyklad_3_1</vt:lpstr>
      <vt:lpstr>Przyklad_3_3</vt:lpstr>
      <vt:lpstr>Przyklad_3_4</vt:lpstr>
      <vt:lpstr>Przyklad_3_5</vt:lpstr>
      <vt:lpstr>Przyklad_3_6</vt:lpstr>
      <vt:lpstr>Przyklad_3_7</vt:lpstr>
      <vt:lpstr>Przyklad_3_9</vt:lpstr>
      <vt:lpstr>Przyklad_4_1</vt:lpstr>
      <vt:lpstr>Przyklad_4_2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2019-05-08T08:29:26Z</dcterms:created>
  <dcterms:modified xsi:type="dcterms:W3CDTF">2021-05-11T16:44:00Z</dcterms:modified>
</cp:coreProperties>
</file>