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łumaczenia\Excel\Pliki\"/>
    </mc:Choice>
  </mc:AlternateContent>
  <bookViews>
    <workbookView xWindow="4785" yWindow="0" windowWidth="12840" windowHeight="6810" firstSheet="4" activeTab="7"/>
  </bookViews>
  <sheets>
    <sheet name="ŚREDNIA" sheetId="1" r:id="rId1"/>
    <sheet name="ŚREDNIA.JEŻELI" sheetId="2" r:id="rId2"/>
    <sheet name="MEDIANA lub WYST.NAJCZĘŚCIEJ" sheetId="3" r:id="rId3"/>
    <sheet name="POZYCJA" sheetId="5" r:id="rId4"/>
    <sheet name="MAX.K i MIN.K" sheetId="6" r:id="rId5"/>
    <sheet name="CZĘSTOŚĆ" sheetId="7" r:id="rId6"/>
    <sheet name="WARIANCJA.POP ODCH.STAND.POPUL" sheetId="8" r:id="rId7"/>
    <sheet name="WSP.KORELACJI" sheetId="9" r:id="rId8"/>
  </sheets>
  <definedNames>
    <definedName name="Amount">#REF!</definedName>
    <definedName name="Costs_per_Unit">#REF!</definedName>
    <definedName name="Expenses">#REF!</definedName>
    <definedName name="Finley_Sprocket">#REF!</definedName>
    <definedName name="Fixed_Costs">#REF!</definedName>
    <definedName name="Gross_Margin">#REF!</definedName>
    <definedName name="Gross_Profit">#REF!</definedName>
    <definedName name="InterestRate">0.08</definedName>
    <definedName name="Langstrom_Wrench">#REF!</definedName>
    <definedName name="Months">#REF!</definedName>
    <definedName name="Net_Profit">#REF!</definedName>
    <definedName name="NPer">#REF!</definedName>
    <definedName name="Price">#REF!</definedName>
    <definedName name="Principal">#REF!</definedName>
    <definedName name="Profit">#REF!</definedName>
    <definedName name="Profit_Margin">#REF!</definedName>
    <definedName name="Profit_Sharing">#REF!</definedName>
    <definedName name="Profit_Sharing_Percentage">#REF!</definedName>
    <definedName name="Rate">#REF!</definedName>
    <definedName name="Revenue">#REF!</definedName>
    <definedName name="Term">#REF!</definedName>
    <definedName name="Testing123">#REF!</definedName>
    <definedName name="Total_Costs">#REF!</definedName>
    <definedName name="Total_Revenue">#REF!</definedName>
    <definedName name="Unit_Cost">#REF!</definedName>
    <definedName name="Units">#REF!</definedName>
    <definedName name="Variable_Costs">#REF!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8" l="1"/>
  <c r="F18" i="8"/>
  <c r="F17" i="8"/>
  <c r="F16" i="8"/>
  <c r="F15" i="8"/>
  <c r="F14" i="8"/>
  <c r="F13" i="8"/>
  <c r="F12" i="8"/>
  <c r="F10" i="8"/>
  <c r="F9" i="8"/>
  <c r="F8" i="8"/>
  <c r="F7" i="8"/>
  <c r="F6" i="8"/>
  <c r="F5" i="8"/>
  <c r="F4" i="8"/>
  <c r="F3" i="8"/>
  <c r="F19" i="3" l="1"/>
  <c r="F18" i="3"/>
  <c r="F17" i="3"/>
  <c r="F16" i="3"/>
  <c r="F15" i="3"/>
  <c r="F14" i="3"/>
  <c r="F13" i="3"/>
  <c r="F12" i="3"/>
  <c r="F10" i="3"/>
  <c r="F9" i="3"/>
  <c r="F8" i="3"/>
  <c r="F7" i="3"/>
  <c r="F6" i="3"/>
  <c r="F5" i="3"/>
  <c r="F4" i="3"/>
  <c r="F3" i="3"/>
  <c r="H10" i="2"/>
  <c r="F10" i="2"/>
  <c r="H9" i="2"/>
  <c r="F9" i="2"/>
  <c r="H8" i="2"/>
  <c r="F8" i="2"/>
  <c r="H7" i="2"/>
  <c r="F7" i="2"/>
  <c r="H6" i="2"/>
  <c r="F6" i="2"/>
  <c r="H5" i="2"/>
  <c r="F5" i="2"/>
  <c r="H4" i="2"/>
  <c r="F4" i="2"/>
  <c r="F12" i="2" s="1"/>
  <c r="H3" i="2"/>
  <c r="F3" i="2"/>
  <c r="F19" i="1" l="1"/>
  <c r="F18" i="1"/>
  <c r="F17" i="1"/>
  <c r="F16" i="1"/>
  <c r="F15" i="1"/>
  <c r="F14" i="1"/>
  <c r="F13" i="1"/>
  <c r="F12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<sst xmlns="http://schemas.openxmlformats.org/spreadsheetml/2006/main" count="179" uniqueCount="74">
  <si>
    <t>A</t>
  </si>
  <si>
    <t>B</t>
  </si>
  <si>
    <t>C</t>
  </si>
  <si>
    <t>D</t>
  </si>
  <si>
    <t>E</t>
  </si>
  <si>
    <t>F</t>
  </si>
  <si>
    <t>G</t>
  </si>
  <si>
    <t>H</t>
  </si>
  <si>
    <t>L</t>
  </si>
  <si>
    <t>M</t>
  </si>
  <si>
    <t>N</t>
  </si>
  <si>
    <t>O</t>
  </si>
  <si>
    <t>P</t>
  </si>
  <si>
    <t>Q</t>
  </si>
  <si>
    <t>R</t>
  </si>
  <si>
    <t>T</t>
  </si>
  <si>
    <t>Gangley Pliers</t>
  </si>
  <si>
    <t>D-178</t>
  </si>
  <si>
    <t>HCAB Washer</t>
  </si>
  <si>
    <t>A-201</t>
  </si>
  <si>
    <t>Finley Sprocket</t>
  </si>
  <si>
    <t>C-098</t>
  </si>
  <si>
    <t>6" Sonotube</t>
  </si>
  <si>
    <t>B-111</t>
  </si>
  <si>
    <t>Langstrom 7" Wrench</t>
  </si>
  <si>
    <t>D-017</t>
  </si>
  <si>
    <t>Thompson Socket</t>
  </si>
  <si>
    <t>C-321</t>
  </si>
  <si>
    <t>S-Joint</t>
  </si>
  <si>
    <t>A-182</t>
  </si>
  <si>
    <t>LAMF Valve</t>
  </si>
  <si>
    <t>B-047</t>
  </si>
  <si>
    <t>Student Grades</t>
  </si>
  <si>
    <t>Defekty produktów</t>
  </si>
  <si>
    <t>Grupa robocza</t>
  </si>
  <si>
    <t>Kierownik</t>
  </si>
  <si>
    <t>Defekty</t>
  </si>
  <si>
    <t>Sztuki</t>
  </si>
  <si>
    <t>% defektów</t>
  </si>
  <si>
    <t>Średni procent defektów dla wszystkich grup:</t>
  </si>
  <si>
    <t>Majak</t>
  </si>
  <si>
    <t>Kamiński</t>
  </si>
  <si>
    <t>Baza danych z częściami</t>
  </si>
  <si>
    <t>Oddział</t>
  </si>
  <si>
    <t>Opis</t>
  </si>
  <si>
    <t>Numer</t>
  </si>
  <si>
    <t>Sztuk</t>
  </si>
  <si>
    <t>Cena</t>
  </si>
  <si>
    <t>W sumie</t>
  </si>
  <si>
    <t>Marża brutto</t>
  </si>
  <si>
    <t>Detal</t>
  </si>
  <si>
    <t>Łączny koszt części z oddziału 3.</t>
  </si>
  <si>
    <t>Średnia marża brutto dla produktów tańszych niż 10 złotych:</t>
  </si>
  <si>
    <t>Mediana defektów:</t>
  </si>
  <si>
    <t>Modalna defektów:</t>
  </si>
  <si>
    <t>ID studenta</t>
  </si>
  <si>
    <t>Pozycja</t>
  </si>
  <si>
    <t>Wynik</t>
  </si>
  <si>
    <t>Najniższy wynik:</t>
  </si>
  <si>
    <t>Minimum potrzebne do miejsca w czołowej 10.:</t>
  </si>
  <si>
    <t>Wyniki studentów</t>
  </si>
  <si>
    <t>Częstość</t>
  </si>
  <si>
    <t>Grupa</t>
  </si>
  <si>
    <t>Wariancja defektów:</t>
  </si>
  <si>
    <t>Odch. stand. defektów:</t>
  </si>
  <si>
    <t>Korelacja między reklamą a sprzedażą</t>
  </si>
  <si>
    <t>Korelacja:</t>
  </si>
  <si>
    <t>Reklama</t>
  </si>
  <si>
    <t>Sprzedaż</t>
  </si>
  <si>
    <t xml:space="preserve">Rok </t>
  </si>
  <si>
    <t>Kwartał I</t>
  </si>
  <si>
    <t>Kwartał II</t>
  </si>
  <si>
    <t>Kwartał III</t>
  </si>
  <si>
    <t>Kwartał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</si>
</sst>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"/>
    <numFmt numFmtId="166" formatCode="\G\e\n\e\r\a\l"/>
    <numFmt numFmtId="167" formatCode="_(\$* #,##0.00_);_(\$* \(#,##0.00\);_(\$* &quot;-&quot;??_);_(@_)"/>
    <numFmt numFmtId="168" formatCode="_-* #,##0.00\ [$zł-415]_-;\-* #,##0.00\ [$zł-415]_-;_-* &quot;-&quot;??\ [$zł-415]_-;_-@_-"/>
  </numFmts>
  <fonts count="12" x14ac:knownFonts="1">
    <font>
      <sz val="10"/>
      <name val="Arial"/>
      <family val="2"/>
    </font>
    <font>
      <sz val="14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theme="0"/>
      </left>
      <right/>
      <top style="double">
        <color indexed="64"/>
      </top>
      <bottom/>
      <diagonal/>
    </border>
    <border>
      <left style="thin">
        <color theme="0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6" fillId="0" borderId="0"/>
    <xf numFmtId="166" fontId="6" fillId="0" borderId="0"/>
    <xf numFmtId="9" fontId="9" fillId="0" borderId="0" applyFont="0" applyFill="0" applyBorder="0" applyAlignment="0" applyProtection="0"/>
    <xf numFmtId="166" fontId="6" fillId="0" borderId="0"/>
    <xf numFmtId="166" fontId="11" fillId="0" borderId="0"/>
  </cellStyleXfs>
  <cellXfs count="71">
    <xf numFmtId="0" fontId="0" fillId="0" borderId="0" xfId="0"/>
    <xf numFmtId="0" fontId="2" fillId="0" borderId="0" xfId="2" applyAlignment="1">
      <alignment horizontal="left"/>
    </xf>
    <xf numFmtId="0" fontId="7" fillId="0" borderId="0" xfId="5" applyFont="1" applyAlignment="1">
      <alignment horizontal="center"/>
    </xf>
    <xf numFmtId="0" fontId="7" fillId="0" borderId="0" xfId="5" applyFont="1"/>
    <xf numFmtId="0" fontId="7" fillId="0" borderId="0" xfId="0" applyFont="1"/>
    <xf numFmtId="0" fontId="4" fillId="0" borderId="2" xfId="4" applyBorder="1" applyAlignment="1">
      <alignment horizontal="center"/>
    </xf>
    <xf numFmtId="0" fontId="7" fillId="0" borderId="0" xfId="5" applyFont="1" applyAlignment="1"/>
    <xf numFmtId="0" fontId="7" fillId="0" borderId="3" xfId="5" applyFont="1" applyBorder="1" applyAlignment="1">
      <alignment horizontal="center"/>
    </xf>
    <xf numFmtId="0" fontId="7" fillId="0" borderId="4" xfId="5" applyFont="1" applyBorder="1" applyAlignment="1">
      <alignment horizontal="center"/>
    </xf>
    <xf numFmtId="1" fontId="7" fillId="0" borderId="3" xfId="5" applyNumberFormat="1" applyFont="1" applyBorder="1" applyAlignment="1">
      <alignment horizontal="center"/>
    </xf>
    <xf numFmtId="3" fontId="7" fillId="0" borderId="0" xfId="0" applyNumberFormat="1" applyFont="1" applyAlignment="1">
      <alignment horizontal="right"/>
    </xf>
    <xf numFmtId="164" fontId="7" fillId="0" borderId="3" xfId="1" applyNumberFormat="1" applyFont="1" applyBorder="1" applyAlignment="1">
      <alignment horizontal="center"/>
    </xf>
    <xf numFmtId="1" fontId="7" fillId="0" borderId="4" xfId="5" applyNumberFormat="1" applyFont="1" applyBorder="1" applyAlignment="1">
      <alignment horizontal="center"/>
    </xf>
    <xf numFmtId="164" fontId="7" fillId="0" borderId="4" xfId="1" applyNumberFormat="1" applyFont="1" applyBorder="1" applyAlignment="1">
      <alignment horizontal="center"/>
    </xf>
    <xf numFmtId="0" fontId="7" fillId="0" borderId="5" xfId="5" applyFont="1" applyBorder="1" applyAlignment="1">
      <alignment horizontal="center"/>
    </xf>
    <xf numFmtId="1" fontId="7" fillId="0" borderId="5" xfId="5" applyNumberFormat="1" applyFont="1" applyBorder="1" applyAlignment="1">
      <alignment horizontal="center"/>
    </xf>
    <xf numFmtId="3" fontId="7" fillId="0" borderId="5" xfId="0" applyNumberFormat="1" applyFont="1" applyBorder="1" applyAlignment="1">
      <alignment horizontal="right"/>
    </xf>
    <xf numFmtId="164" fontId="7" fillId="0" borderId="5" xfId="1" applyNumberFormat="1" applyFont="1" applyBorder="1" applyAlignment="1">
      <alignment horizontal="center"/>
    </xf>
    <xf numFmtId="1" fontId="7" fillId="0" borderId="0" xfId="5" applyNumberFormat="1" applyFont="1"/>
    <xf numFmtId="165" fontId="7" fillId="0" borderId="0" xfId="5" applyNumberFormat="1" applyFont="1"/>
    <xf numFmtId="3" fontId="7" fillId="0" borderId="6" xfId="0" applyNumberFormat="1" applyFont="1" applyBorder="1" applyAlignment="1">
      <alignment horizontal="right"/>
    </xf>
    <xf numFmtId="3" fontId="7" fillId="0" borderId="7" xfId="0" applyNumberFormat="1" applyFont="1" applyBorder="1" applyAlignment="1">
      <alignment horizontal="right"/>
    </xf>
    <xf numFmtId="164" fontId="7" fillId="0" borderId="0" xfId="0" applyNumberFormat="1" applyFont="1"/>
    <xf numFmtId="166" fontId="7" fillId="0" borderId="0" xfId="6" applyFont="1"/>
    <xf numFmtId="166" fontId="8" fillId="0" borderId="0" xfId="6" applyFont="1" applyAlignment="1">
      <alignment horizontal="right"/>
    </xf>
    <xf numFmtId="167" fontId="8" fillId="0" borderId="0" xfId="6" applyNumberFormat="1" applyFont="1"/>
    <xf numFmtId="164" fontId="8" fillId="0" borderId="0" xfId="7" applyNumberFormat="1" applyFont="1"/>
    <xf numFmtId="166" fontId="1" fillId="0" borderId="14" xfId="6" applyNumberFormat="1" applyFont="1" applyBorder="1" applyAlignment="1"/>
    <xf numFmtId="166" fontId="1" fillId="0" borderId="14" xfId="6" applyNumberFormat="1" applyFont="1" applyBorder="1" applyAlignment="1">
      <alignment horizontal="center"/>
    </xf>
    <xf numFmtId="1" fontId="1" fillId="0" borderId="14" xfId="6" applyNumberFormat="1" applyFont="1" applyBorder="1" applyAlignment="1">
      <alignment horizontal="center"/>
    </xf>
    <xf numFmtId="166" fontId="1" fillId="0" borderId="10" xfId="6" applyNumberFormat="1" applyFont="1" applyBorder="1" applyAlignment="1"/>
    <xf numFmtId="166" fontId="1" fillId="0" borderId="10" xfId="6" applyNumberFormat="1" applyFont="1" applyBorder="1" applyAlignment="1">
      <alignment horizontal="center"/>
    </xf>
    <xf numFmtId="1" fontId="1" fillId="0" borderId="10" xfId="6" applyNumberFormat="1" applyFont="1" applyBorder="1" applyAlignment="1">
      <alignment horizontal="center"/>
    </xf>
    <xf numFmtId="166" fontId="5" fillId="2" borderId="8" xfId="6" applyNumberFormat="1" applyFont="1" applyFill="1" applyBorder="1" applyAlignment="1">
      <alignment horizontal="center" wrapText="1"/>
    </xf>
    <xf numFmtId="166" fontId="5" fillId="2" borderId="11" xfId="6" applyNumberFormat="1" applyFont="1" applyFill="1" applyBorder="1" applyAlignment="1">
      <alignment wrapText="1"/>
    </xf>
    <xf numFmtId="166" fontId="5" fillId="2" borderId="11" xfId="6" applyNumberFormat="1" applyFont="1" applyFill="1" applyBorder="1" applyAlignment="1">
      <alignment horizontal="center" wrapText="1"/>
    </xf>
    <xf numFmtId="166" fontId="5" fillId="2" borderId="12" xfId="6" applyNumberFormat="1" applyFont="1" applyFill="1" applyBorder="1" applyAlignment="1">
      <alignment horizontal="center" wrapText="1"/>
    </xf>
    <xf numFmtId="1" fontId="1" fillId="0" borderId="13" xfId="6" applyNumberFormat="1" applyFont="1" applyBorder="1" applyAlignment="1">
      <alignment horizontal="center"/>
    </xf>
    <xf numFmtId="164" fontId="1" fillId="0" borderId="15" xfId="6" applyNumberFormat="1" applyFont="1" applyBorder="1" applyAlignment="1"/>
    <xf numFmtId="1" fontId="1" fillId="0" borderId="16" xfId="6" applyNumberFormat="1" applyFont="1" applyBorder="1" applyAlignment="1">
      <alignment horizontal="center"/>
    </xf>
    <xf numFmtId="164" fontId="1" fillId="0" borderId="17" xfId="6" applyNumberFormat="1" applyFont="1" applyBorder="1" applyAlignment="1"/>
    <xf numFmtId="1" fontId="1" fillId="0" borderId="18" xfId="6" applyNumberFormat="1" applyFont="1" applyBorder="1" applyAlignment="1">
      <alignment horizontal="center"/>
    </xf>
    <xf numFmtId="166" fontId="1" fillId="0" borderId="19" xfId="6" applyNumberFormat="1" applyFont="1" applyBorder="1" applyAlignment="1"/>
    <xf numFmtId="166" fontId="1" fillId="0" borderId="19" xfId="6" applyNumberFormat="1" applyFont="1" applyBorder="1" applyAlignment="1">
      <alignment horizontal="center"/>
    </xf>
    <xf numFmtId="1" fontId="1" fillId="0" borderId="19" xfId="6" applyNumberFormat="1" applyFont="1" applyBorder="1" applyAlignment="1">
      <alignment horizontal="center"/>
    </xf>
    <xf numFmtId="164" fontId="1" fillId="0" borderId="9" xfId="6" applyNumberFormat="1" applyFont="1" applyBorder="1" applyAlignment="1"/>
    <xf numFmtId="166" fontId="10" fillId="0" borderId="0" xfId="2" applyNumberFormat="1" applyFont="1"/>
    <xf numFmtId="0" fontId="8" fillId="0" borderId="0" xfId="0" applyFont="1"/>
    <xf numFmtId="164" fontId="8" fillId="0" borderId="0" xfId="0" applyNumberFormat="1" applyFont="1"/>
    <xf numFmtId="0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66" fontId="3" fillId="0" borderId="1" xfId="3" applyNumberFormat="1" applyAlignment="1">
      <alignment horizontal="center" wrapText="1"/>
    </xf>
    <xf numFmtId="166" fontId="10" fillId="0" borderId="0" xfId="2" applyNumberFormat="1" applyFont="1" applyBorder="1" applyAlignment="1">
      <alignment horizontal="left"/>
    </xf>
    <xf numFmtId="166" fontId="7" fillId="0" borderId="0" xfId="8" applyFont="1" applyBorder="1" applyAlignment="1">
      <alignment horizontal="center"/>
    </xf>
    <xf numFmtId="0" fontId="7" fillId="0" borderId="0" xfId="0" applyFont="1" applyBorder="1"/>
    <xf numFmtId="1" fontId="7" fillId="0" borderId="0" xfId="8" applyNumberFormat="1" applyFont="1" applyBorder="1" applyAlignment="1">
      <alignment horizontal="center"/>
    </xf>
    <xf numFmtId="165" fontId="7" fillId="0" borderId="0" xfId="0" applyNumberFormat="1" applyFont="1"/>
    <xf numFmtId="166" fontId="2" fillId="0" borderId="0" xfId="2" applyNumberFormat="1" applyAlignment="1">
      <alignment vertical="top"/>
    </xf>
    <xf numFmtId="166" fontId="7" fillId="0" borderId="0" xfId="9" applyFont="1"/>
    <xf numFmtId="166" fontId="7" fillId="0" borderId="0" xfId="9" applyFont="1" applyAlignment="1">
      <alignment horizontal="center"/>
    </xf>
    <xf numFmtId="166" fontId="7" fillId="0" borderId="6" xfId="9" applyFont="1" applyBorder="1"/>
    <xf numFmtId="166" fontId="8" fillId="0" borderId="6" xfId="9" applyFont="1" applyBorder="1" applyAlignment="1">
      <alignment horizontal="center"/>
    </xf>
    <xf numFmtId="166" fontId="8" fillId="0" borderId="0" xfId="9" applyFont="1" applyAlignment="1">
      <alignment horizontal="center"/>
    </xf>
    <xf numFmtId="3" fontId="7" fillId="0" borderId="0" xfId="9" applyNumberFormat="1" applyFont="1" applyAlignment="1">
      <alignment horizontal="center"/>
    </xf>
    <xf numFmtId="1" fontId="8" fillId="0" borderId="0" xfId="9" applyNumberFormat="1" applyFont="1" applyAlignment="1">
      <alignment horizontal="center"/>
    </xf>
    <xf numFmtId="3" fontId="7" fillId="0" borderId="6" xfId="9" applyNumberFormat="1" applyFont="1" applyBorder="1" applyAlignment="1">
      <alignment horizontal="center"/>
    </xf>
    <xf numFmtId="2" fontId="7" fillId="0" borderId="0" xfId="9" applyNumberFormat="1" applyFont="1"/>
    <xf numFmtId="168" fontId="1" fillId="0" borderId="14" xfId="6" applyNumberFormat="1" applyFont="1" applyBorder="1" applyAlignment="1"/>
    <xf numFmtId="168" fontId="1" fillId="0" borderId="10" xfId="6" applyNumberFormat="1" applyFont="1" applyBorder="1" applyAlignment="1"/>
    <xf numFmtId="168" fontId="1" fillId="0" borderId="19" xfId="6" applyNumberFormat="1" applyFont="1" applyBorder="1" applyAlignment="1"/>
    <xf numFmtId="168" fontId="8" fillId="0" borderId="0" xfId="6" applyNumberFormat="1" applyFont="1"/>
  </cellXfs>
  <cellStyles count="10">
    <cellStyle name="Nagłówek 1" xfId="3" builtinId="16"/>
    <cellStyle name="Nagłówek 4" xfId="4" builtinId="19"/>
    <cellStyle name="Normal 2" xfId="6"/>
    <cellStyle name="Normal_Analysis Toolpack" xfId="5"/>
    <cellStyle name="Normal_Analysis Toolpack_1" xfId="8"/>
    <cellStyle name="Normal_CORREL" xfId="9"/>
    <cellStyle name="Normalny" xfId="0" builtinId="0"/>
    <cellStyle name="Percent 2" xfId="7"/>
    <cellStyle name="Procentowy" xfId="1" builtinId="5"/>
    <cellStyle name="Tytuł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63"/>
  <sheetViews>
    <sheetView showGridLines="0" workbookViewId="0">
      <selection activeCell="C3" sqref="C3:C19"/>
    </sheetView>
  </sheetViews>
  <sheetFormatPr defaultRowHeight="18.75" x14ac:dyDescent="0.3"/>
  <cols>
    <col min="1" max="1" width="1.5703125" style="3" customWidth="1"/>
    <col min="2" max="2" width="13.5703125" style="3" customWidth="1"/>
    <col min="3" max="3" width="16.7109375" style="3" bestFit="1" customWidth="1"/>
    <col min="4" max="4" width="10" style="3" bestFit="1" customWidth="1"/>
    <col min="5" max="5" width="7.7109375" style="3" bestFit="1" customWidth="1"/>
    <col min="6" max="6" width="15" style="3" bestFit="1" customWidth="1"/>
    <col min="7" max="7" width="1.7109375" style="3" customWidth="1"/>
    <col min="8" max="16384" width="9.140625" style="3"/>
  </cols>
  <sheetData>
    <row r="1" spans="2:17" ht="23.25" x14ac:dyDescent="0.35">
      <c r="B1" s="1" t="s">
        <v>33</v>
      </c>
      <c r="C1" s="2"/>
      <c r="D1" s="2"/>
      <c r="E1" s="2"/>
      <c r="F1" s="2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s="6" customFormat="1" ht="19.5" thickBot="1" x14ac:dyDescent="0.35">
      <c r="B2" s="5" t="s">
        <v>34</v>
      </c>
      <c r="C2" s="5" t="s">
        <v>35</v>
      </c>
      <c r="D2" s="5" t="s">
        <v>36</v>
      </c>
      <c r="E2" s="5" t="s">
        <v>37</v>
      </c>
      <c r="F2" s="5" t="s">
        <v>38</v>
      </c>
      <c r="H2" s="4" t="s">
        <v>39</v>
      </c>
      <c r="I2" s="4"/>
      <c r="J2" s="4"/>
      <c r="K2" s="4"/>
      <c r="L2" s="4"/>
      <c r="M2" s="4"/>
      <c r="N2" s="4"/>
      <c r="O2" s="4"/>
      <c r="P2" s="4"/>
      <c r="Q2" s="4"/>
    </row>
    <row r="3" spans="2:17" ht="19.5" thickTop="1" x14ac:dyDescent="0.3">
      <c r="B3" s="7" t="s">
        <v>0</v>
      </c>
      <c r="C3" s="8" t="s">
        <v>40</v>
      </c>
      <c r="D3" s="9">
        <v>8</v>
      </c>
      <c r="E3" s="10">
        <v>969</v>
      </c>
      <c r="F3" s="11">
        <f>D3/E3</f>
        <v>8.2559339525283791E-3</v>
      </c>
      <c r="H3" s="22"/>
      <c r="I3" s="4"/>
      <c r="J3" s="4"/>
      <c r="K3" s="4"/>
      <c r="L3" s="4"/>
      <c r="M3" s="4"/>
      <c r="N3" s="4"/>
      <c r="O3" s="4"/>
      <c r="P3" s="4"/>
      <c r="Q3" s="4"/>
    </row>
    <row r="4" spans="2:17" x14ac:dyDescent="0.3">
      <c r="B4" s="8" t="s">
        <v>1</v>
      </c>
      <c r="C4" s="8" t="s">
        <v>40</v>
      </c>
      <c r="D4" s="12">
        <v>4</v>
      </c>
      <c r="E4" s="10">
        <v>815</v>
      </c>
      <c r="F4" s="13">
        <f t="shared" ref="F4:F19" si="0">D4/E4</f>
        <v>4.9079754601226997E-3</v>
      </c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x14ac:dyDescent="0.3">
      <c r="B5" s="8" t="s">
        <v>2</v>
      </c>
      <c r="C5" s="8" t="s">
        <v>40</v>
      </c>
      <c r="D5" s="12">
        <v>14</v>
      </c>
      <c r="E5" s="10">
        <v>1625</v>
      </c>
      <c r="F5" s="13">
        <f t="shared" si="0"/>
        <v>8.615384615384615E-3</v>
      </c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 x14ac:dyDescent="0.3">
      <c r="B6" s="8" t="s">
        <v>3</v>
      </c>
      <c r="C6" s="8" t="s">
        <v>40</v>
      </c>
      <c r="D6" s="12">
        <v>3</v>
      </c>
      <c r="E6" s="10">
        <v>1453</v>
      </c>
      <c r="F6" s="13">
        <f t="shared" si="0"/>
        <v>2.0646937370956643E-3</v>
      </c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x14ac:dyDescent="0.3">
      <c r="B7" s="8" t="s">
        <v>4</v>
      </c>
      <c r="C7" s="8" t="s">
        <v>40</v>
      </c>
      <c r="D7" s="12">
        <v>9</v>
      </c>
      <c r="E7" s="10">
        <v>767</v>
      </c>
      <c r="F7" s="13">
        <f t="shared" si="0"/>
        <v>1.1734028683181226E-2</v>
      </c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x14ac:dyDescent="0.3">
      <c r="B8" s="8" t="s">
        <v>5</v>
      </c>
      <c r="C8" s="8" t="s">
        <v>40</v>
      </c>
      <c r="D8" s="12">
        <v>10</v>
      </c>
      <c r="E8" s="10">
        <v>1023</v>
      </c>
      <c r="F8" s="13">
        <f t="shared" si="0"/>
        <v>9.7751710654936461E-3</v>
      </c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x14ac:dyDescent="0.3">
      <c r="B9" s="8" t="s">
        <v>6</v>
      </c>
      <c r="C9" s="8" t="s">
        <v>40</v>
      </c>
      <c r="D9" s="12">
        <v>15</v>
      </c>
      <c r="E9" s="10">
        <v>1256</v>
      </c>
      <c r="F9" s="13">
        <f t="shared" si="0"/>
        <v>1.194267515923567E-2</v>
      </c>
      <c r="H9" s="4"/>
      <c r="I9" s="4"/>
      <c r="J9" s="4"/>
      <c r="K9" s="4"/>
      <c r="L9" s="4"/>
      <c r="M9" s="4"/>
      <c r="N9" s="4"/>
      <c r="O9" s="4"/>
      <c r="P9" s="4"/>
      <c r="Q9" s="4"/>
    </row>
    <row r="10" spans="2:17" x14ac:dyDescent="0.3">
      <c r="B10" s="14" t="s">
        <v>7</v>
      </c>
      <c r="C10" s="14" t="s">
        <v>40</v>
      </c>
      <c r="D10" s="15">
        <v>8</v>
      </c>
      <c r="E10" s="20">
        <v>781</v>
      </c>
      <c r="F10" s="17">
        <f t="shared" si="0"/>
        <v>1.0243277848911651E-2</v>
      </c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2:17" customFormat="1" ht="12.75" x14ac:dyDescent="0.2"/>
    <row r="12" spans="2:17" x14ac:dyDescent="0.3">
      <c r="B12" s="7" t="s">
        <v>8</v>
      </c>
      <c r="C12" s="7" t="s">
        <v>41</v>
      </c>
      <c r="D12" s="9">
        <v>7</v>
      </c>
      <c r="E12" s="21">
        <v>1109</v>
      </c>
      <c r="F12" s="11">
        <f t="shared" si="0"/>
        <v>6.3119927862939585E-3</v>
      </c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2:17" x14ac:dyDescent="0.3">
      <c r="B13" s="8" t="s">
        <v>9</v>
      </c>
      <c r="C13" s="8" t="s">
        <v>41</v>
      </c>
      <c r="D13" s="12">
        <v>8</v>
      </c>
      <c r="E13" s="10">
        <v>1021</v>
      </c>
      <c r="F13" s="13">
        <f t="shared" si="0"/>
        <v>7.8354554358472089E-3</v>
      </c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2:17" x14ac:dyDescent="0.3">
      <c r="B14" s="8" t="s">
        <v>10</v>
      </c>
      <c r="C14" s="8" t="s">
        <v>41</v>
      </c>
      <c r="D14" s="12">
        <v>6</v>
      </c>
      <c r="E14" s="10">
        <v>812</v>
      </c>
      <c r="F14" s="13">
        <f t="shared" si="0"/>
        <v>7.3891625615763543E-3</v>
      </c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2:17" x14ac:dyDescent="0.3">
      <c r="B15" s="8" t="s">
        <v>11</v>
      </c>
      <c r="C15" s="8" t="s">
        <v>41</v>
      </c>
      <c r="D15" s="12">
        <v>11</v>
      </c>
      <c r="E15" s="10">
        <v>977</v>
      </c>
      <c r="F15" s="13">
        <f t="shared" si="0"/>
        <v>1.1258955987717503E-2</v>
      </c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2:17" x14ac:dyDescent="0.3">
      <c r="B16" s="8" t="s">
        <v>12</v>
      </c>
      <c r="C16" s="8" t="s">
        <v>41</v>
      </c>
      <c r="D16" s="12">
        <v>5</v>
      </c>
      <c r="E16" s="10">
        <v>1182</v>
      </c>
      <c r="F16" s="13">
        <f t="shared" si="0"/>
        <v>4.2301184433164128E-3</v>
      </c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2:17" x14ac:dyDescent="0.3">
      <c r="B17" s="8" t="s">
        <v>13</v>
      </c>
      <c r="C17" s="8" t="s">
        <v>41</v>
      </c>
      <c r="D17" s="12">
        <v>7</v>
      </c>
      <c r="E17" s="10">
        <v>961</v>
      </c>
      <c r="F17" s="13">
        <f t="shared" si="0"/>
        <v>7.2840790842872011E-3</v>
      </c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2:17" x14ac:dyDescent="0.3">
      <c r="B18" s="8" t="s">
        <v>14</v>
      </c>
      <c r="C18" s="8" t="s">
        <v>41</v>
      </c>
      <c r="D18" s="12">
        <v>12</v>
      </c>
      <c r="E18" s="10">
        <v>689</v>
      </c>
      <c r="F18" s="13">
        <f t="shared" si="0"/>
        <v>1.741654571843251E-2</v>
      </c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2:17" x14ac:dyDescent="0.3">
      <c r="B19" s="14" t="s">
        <v>15</v>
      </c>
      <c r="C19" s="14" t="s">
        <v>41</v>
      </c>
      <c r="D19" s="15">
        <v>19</v>
      </c>
      <c r="E19" s="16">
        <v>1308</v>
      </c>
      <c r="F19" s="17">
        <f t="shared" si="0"/>
        <v>1.4525993883792049E-2</v>
      </c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2:17" x14ac:dyDescent="0.3"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2:17" x14ac:dyDescent="0.3">
      <c r="F21" s="18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2:17" x14ac:dyDescent="0.3">
      <c r="F22" s="18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2:17" x14ac:dyDescent="0.3">
      <c r="F23" s="19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2:17" x14ac:dyDescent="0.3"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2:17" x14ac:dyDescent="0.3"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2:17" x14ac:dyDescent="0.3"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2:17" x14ac:dyDescent="0.3"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2:17" x14ac:dyDescent="0.3"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2:17" x14ac:dyDescent="0.3"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2:17" x14ac:dyDescent="0.3"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2:17" x14ac:dyDescent="0.3"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2:17" x14ac:dyDescent="0.3"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8:17" x14ac:dyDescent="0.3"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8:17" x14ac:dyDescent="0.3"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8:17" x14ac:dyDescent="0.3"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8:17" x14ac:dyDescent="0.3"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8:17" x14ac:dyDescent="0.3"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8:17" x14ac:dyDescent="0.3"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8:17" x14ac:dyDescent="0.3"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8:17" x14ac:dyDescent="0.3"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8:17" x14ac:dyDescent="0.3"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8:17" x14ac:dyDescent="0.3"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8:17" x14ac:dyDescent="0.3"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8:17" x14ac:dyDescent="0.3"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8:17" x14ac:dyDescent="0.3"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8:17" x14ac:dyDescent="0.3"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8:17" x14ac:dyDescent="0.3"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8:17" x14ac:dyDescent="0.3"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8:17" x14ac:dyDescent="0.3"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8:17" x14ac:dyDescent="0.3"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8:17" x14ac:dyDescent="0.3"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8:17" x14ac:dyDescent="0.3"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8:17" x14ac:dyDescent="0.3"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8:17" x14ac:dyDescent="0.3"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8:17" x14ac:dyDescent="0.3"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8:17" x14ac:dyDescent="0.3"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8:17" x14ac:dyDescent="0.3"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8:17" x14ac:dyDescent="0.3"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8:17" x14ac:dyDescent="0.3"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8:17" x14ac:dyDescent="0.3"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8:17" x14ac:dyDescent="0.3"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8:17" x14ac:dyDescent="0.3"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8:17" x14ac:dyDescent="0.3">
      <c r="H63" s="4"/>
      <c r="I63" s="4"/>
      <c r="J63" s="4"/>
      <c r="K63" s="4"/>
      <c r="L63" s="4"/>
      <c r="M63" s="4"/>
      <c r="N63" s="4"/>
      <c r="O63" s="4"/>
      <c r="P63" s="4"/>
      <c r="Q63" s="4"/>
    </row>
  </sheetData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E14" sqref="E14"/>
    </sheetView>
  </sheetViews>
  <sheetFormatPr defaultColWidth="9.28515625" defaultRowHeight="18.75" x14ac:dyDescent="0.3"/>
  <cols>
    <col min="1" max="1" width="12.28515625" style="23" customWidth="1"/>
    <col min="2" max="2" width="26" style="23" bestFit="1" customWidth="1"/>
    <col min="3" max="3" width="12.42578125" style="23" customWidth="1"/>
    <col min="4" max="4" width="13.140625" style="23" customWidth="1"/>
    <col min="5" max="5" width="11.85546875" style="23" bestFit="1" customWidth="1"/>
    <col min="6" max="6" width="15.42578125" style="23" bestFit="1" customWidth="1"/>
    <col min="7" max="7" width="11.85546875" style="23" bestFit="1" customWidth="1"/>
    <col min="8" max="8" width="18.28515625" style="23" customWidth="1"/>
    <col min="9" max="16384" width="9.28515625" style="23"/>
  </cols>
  <sheetData>
    <row r="1" spans="1:8" ht="23.25" x14ac:dyDescent="0.35">
      <c r="A1" s="46" t="s">
        <v>42</v>
      </c>
    </row>
    <row r="2" spans="1:8" ht="33" customHeight="1" thickBot="1" x14ac:dyDescent="0.35">
      <c r="A2" s="33" t="s">
        <v>43</v>
      </c>
      <c r="B2" s="34" t="s">
        <v>44</v>
      </c>
      <c r="C2" s="35" t="s">
        <v>45</v>
      </c>
      <c r="D2" s="35" t="s">
        <v>46</v>
      </c>
      <c r="E2" s="35" t="s">
        <v>47</v>
      </c>
      <c r="F2" s="35" t="s">
        <v>48</v>
      </c>
      <c r="G2" s="35" t="s">
        <v>50</v>
      </c>
      <c r="H2" s="36" t="s">
        <v>49</v>
      </c>
    </row>
    <row r="3" spans="1:8" ht="19.5" thickTop="1" x14ac:dyDescent="0.3">
      <c r="A3" s="37">
        <v>4</v>
      </c>
      <c r="B3" s="27" t="s">
        <v>16</v>
      </c>
      <c r="C3" s="28" t="s">
        <v>17</v>
      </c>
      <c r="D3" s="29">
        <v>57</v>
      </c>
      <c r="E3" s="67">
        <v>10.47</v>
      </c>
      <c r="F3" s="67">
        <f t="shared" ref="F3:F10" si="0">E3*D3</f>
        <v>596.79000000000008</v>
      </c>
      <c r="G3" s="67">
        <v>17.95</v>
      </c>
      <c r="H3" s="38">
        <f t="shared" ref="H3:H10" si="1">(G3-E3)/E3</f>
        <v>0.71442215854823288</v>
      </c>
    </row>
    <row r="4" spans="1:8" x14ac:dyDescent="0.3">
      <c r="A4" s="39">
        <v>3</v>
      </c>
      <c r="B4" s="30" t="s">
        <v>18</v>
      </c>
      <c r="C4" s="31" t="s">
        <v>19</v>
      </c>
      <c r="D4" s="32">
        <v>856</v>
      </c>
      <c r="E4" s="68">
        <v>0.12</v>
      </c>
      <c r="F4" s="68">
        <f t="shared" si="0"/>
        <v>102.72</v>
      </c>
      <c r="G4" s="68">
        <v>0.25</v>
      </c>
      <c r="H4" s="40">
        <f t="shared" si="1"/>
        <v>1.0833333333333335</v>
      </c>
    </row>
    <row r="5" spans="1:8" x14ac:dyDescent="0.3">
      <c r="A5" s="39">
        <v>3</v>
      </c>
      <c r="B5" s="30" t="s">
        <v>20</v>
      </c>
      <c r="C5" s="31" t="s">
        <v>21</v>
      </c>
      <c r="D5" s="32">
        <v>357</v>
      </c>
      <c r="E5" s="68">
        <v>1.57</v>
      </c>
      <c r="F5" s="68">
        <f t="shared" si="0"/>
        <v>560.49</v>
      </c>
      <c r="G5" s="68">
        <v>2.95</v>
      </c>
      <c r="H5" s="40">
        <f t="shared" si="1"/>
        <v>0.87898089171974525</v>
      </c>
    </row>
    <row r="6" spans="1:8" x14ac:dyDescent="0.3">
      <c r="A6" s="39">
        <v>2</v>
      </c>
      <c r="B6" s="30" t="s">
        <v>22</v>
      </c>
      <c r="C6" s="31" t="s">
        <v>23</v>
      </c>
      <c r="D6" s="32">
        <v>86</v>
      </c>
      <c r="E6" s="68">
        <v>15.24</v>
      </c>
      <c r="F6" s="68">
        <f t="shared" si="0"/>
        <v>1310.6400000000001</v>
      </c>
      <c r="G6" s="68">
        <v>19.95</v>
      </c>
      <c r="H6" s="40">
        <f t="shared" si="1"/>
        <v>0.30905511811023617</v>
      </c>
    </row>
    <row r="7" spans="1:8" x14ac:dyDescent="0.3">
      <c r="A7" s="39">
        <v>4</v>
      </c>
      <c r="B7" s="30" t="s">
        <v>24</v>
      </c>
      <c r="C7" s="31" t="s">
        <v>25</v>
      </c>
      <c r="D7" s="32">
        <v>75</v>
      </c>
      <c r="E7" s="68">
        <v>18.690000000000001</v>
      </c>
      <c r="F7" s="68">
        <f t="shared" si="0"/>
        <v>1401.75</v>
      </c>
      <c r="G7" s="68">
        <v>27.95</v>
      </c>
      <c r="H7" s="40">
        <f t="shared" si="1"/>
        <v>0.49545211342964141</v>
      </c>
    </row>
    <row r="8" spans="1:8" x14ac:dyDescent="0.3">
      <c r="A8" s="39">
        <v>3</v>
      </c>
      <c r="B8" s="30" t="s">
        <v>26</v>
      </c>
      <c r="C8" s="31" t="s">
        <v>27</v>
      </c>
      <c r="D8" s="32">
        <v>298</v>
      </c>
      <c r="E8" s="68">
        <v>3.11</v>
      </c>
      <c r="F8" s="68">
        <f t="shared" si="0"/>
        <v>926.78</v>
      </c>
      <c r="G8" s="68">
        <v>5.95</v>
      </c>
      <c r="H8" s="40">
        <f t="shared" si="1"/>
        <v>0.91318327974276536</v>
      </c>
    </row>
    <row r="9" spans="1:8" x14ac:dyDescent="0.3">
      <c r="A9" s="39">
        <v>1</v>
      </c>
      <c r="B9" s="30" t="s">
        <v>28</v>
      </c>
      <c r="C9" s="31" t="s">
        <v>29</v>
      </c>
      <c r="D9" s="32">
        <v>155</v>
      </c>
      <c r="E9" s="68">
        <v>6.85</v>
      </c>
      <c r="F9" s="68">
        <f t="shared" si="0"/>
        <v>1061.75</v>
      </c>
      <c r="G9" s="68">
        <v>9.9499999999999993</v>
      </c>
      <c r="H9" s="40">
        <f t="shared" si="1"/>
        <v>0.45255474452554739</v>
      </c>
    </row>
    <row r="10" spans="1:8" x14ac:dyDescent="0.3">
      <c r="A10" s="41">
        <v>2</v>
      </c>
      <c r="B10" s="42" t="s">
        <v>30</v>
      </c>
      <c r="C10" s="43" t="s">
        <v>31</v>
      </c>
      <c r="D10" s="44">
        <v>482</v>
      </c>
      <c r="E10" s="69">
        <v>4.01</v>
      </c>
      <c r="F10" s="69">
        <f t="shared" si="0"/>
        <v>1932.82</v>
      </c>
      <c r="G10" s="69">
        <v>6.95</v>
      </c>
      <c r="H10" s="45">
        <f t="shared" si="1"/>
        <v>0.73316708229426453</v>
      </c>
    </row>
    <row r="12" spans="1:8" x14ac:dyDescent="0.3">
      <c r="E12" s="24" t="s">
        <v>51</v>
      </c>
      <c r="F12" s="70">
        <f>SUMIF(ŚREDNIA.JEŻELI!$A$3:$A$10, "=3", ŚREDNIA.JEŻELI!$F$3:$F$10)</f>
        <v>1589.99</v>
      </c>
    </row>
    <row r="13" spans="1:8" x14ac:dyDescent="0.3">
      <c r="E13" s="24" t="s">
        <v>52</v>
      </c>
      <c r="F13" s="26"/>
    </row>
    <row r="14" spans="1:8" x14ac:dyDescent="0.3">
      <c r="E14" s="24"/>
      <c r="F14" s="25"/>
    </row>
  </sheetData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63"/>
  <sheetViews>
    <sheetView showGridLines="0" workbookViewId="0">
      <selection activeCell="C3" sqref="C3:C19"/>
    </sheetView>
  </sheetViews>
  <sheetFormatPr defaultRowHeight="18.75" x14ac:dyDescent="0.3"/>
  <cols>
    <col min="1" max="1" width="1.5703125" style="3" customWidth="1"/>
    <col min="2" max="2" width="13.5703125" style="3" customWidth="1"/>
    <col min="3" max="3" width="16.7109375" style="3" bestFit="1" customWidth="1"/>
    <col min="4" max="4" width="10" style="3" bestFit="1" customWidth="1"/>
    <col min="5" max="5" width="7.7109375" style="3" bestFit="1" customWidth="1"/>
    <col min="6" max="6" width="15" style="3" bestFit="1" customWidth="1"/>
    <col min="7" max="7" width="1.7109375" style="3" customWidth="1"/>
    <col min="8" max="8" width="23.85546875" style="3" bestFit="1" customWidth="1"/>
    <col min="9" max="9" width="9.7109375" style="3" bestFit="1" customWidth="1"/>
    <col min="10" max="16384" width="9.140625" style="3"/>
  </cols>
  <sheetData>
    <row r="1" spans="2:17" ht="23.25" x14ac:dyDescent="0.35">
      <c r="B1" s="1" t="s">
        <v>33</v>
      </c>
      <c r="C1" s="2"/>
      <c r="D1" s="2"/>
      <c r="E1" s="2"/>
      <c r="F1" s="2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s="6" customFormat="1" ht="19.5" thickBot="1" x14ac:dyDescent="0.35">
      <c r="B2" s="5" t="s">
        <v>34</v>
      </c>
      <c r="C2" s="5" t="s">
        <v>35</v>
      </c>
      <c r="D2" s="5" t="s">
        <v>36</v>
      </c>
      <c r="E2" s="5" t="s">
        <v>46</v>
      </c>
      <c r="F2" s="5" t="s">
        <v>38</v>
      </c>
      <c r="H2" s="47" t="s">
        <v>53</v>
      </c>
      <c r="I2" s="49"/>
      <c r="J2" s="4"/>
      <c r="K2" s="4"/>
      <c r="L2" s="4"/>
      <c r="M2" s="4"/>
      <c r="N2" s="4"/>
      <c r="O2" s="4"/>
      <c r="P2" s="4"/>
      <c r="Q2" s="4"/>
    </row>
    <row r="3" spans="2:17" ht="19.5" thickTop="1" x14ac:dyDescent="0.3">
      <c r="B3" s="7" t="s">
        <v>0</v>
      </c>
      <c r="C3" s="8" t="s">
        <v>40</v>
      </c>
      <c r="D3" s="9">
        <v>8</v>
      </c>
      <c r="E3" s="10">
        <v>969</v>
      </c>
      <c r="F3" s="11">
        <f>D3/E3</f>
        <v>8.2559339525283791E-3</v>
      </c>
      <c r="H3" s="48" t="s">
        <v>54</v>
      </c>
      <c r="I3" s="50"/>
      <c r="J3" s="4"/>
      <c r="K3" s="4"/>
      <c r="L3" s="4"/>
      <c r="M3" s="4"/>
      <c r="N3" s="4"/>
      <c r="O3" s="4"/>
      <c r="P3" s="4"/>
      <c r="Q3" s="4"/>
    </row>
    <row r="4" spans="2:17" x14ac:dyDescent="0.3">
      <c r="B4" s="8" t="s">
        <v>1</v>
      </c>
      <c r="C4" s="8" t="s">
        <v>40</v>
      </c>
      <c r="D4" s="12">
        <v>4</v>
      </c>
      <c r="E4" s="10">
        <v>815</v>
      </c>
      <c r="F4" s="13">
        <f t="shared" ref="F4:F19" si="0">D4/E4</f>
        <v>4.9079754601226997E-3</v>
      </c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x14ac:dyDescent="0.3">
      <c r="B5" s="8" t="s">
        <v>2</v>
      </c>
      <c r="C5" s="8" t="s">
        <v>40</v>
      </c>
      <c r="D5" s="12">
        <v>14</v>
      </c>
      <c r="E5" s="10">
        <v>1625</v>
      </c>
      <c r="F5" s="13">
        <f t="shared" si="0"/>
        <v>8.615384615384615E-3</v>
      </c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 x14ac:dyDescent="0.3">
      <c r="B6" s="8" t="s">
        <v>3</v>
      </c>
      <c r="C6" s="8" t="s">
        <v>40</v>
      </c>
      <c r="D6" s="12">
        <v>3</v>
      </c>
      <c r="E6" s="10">
        <v>1453</v>
      </c>
      <c r="F6" s="13">
        <f t="shared" si="0"/>
        <v>2.0646937370956643E-3</v>
      </c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x14ac:dyDescent="0.3">
      <c r="B7" s="8" t="s">
        <v>4</v>
      </c>
      <c r="C7" s="8" t="s">
        <v>40</v>
      </c>
      <c r="D7" s="12">
        <v>9</v>
      </c>
      <c r="E7" s="10">
        <v>767</v>
      </c>
      <c r="F7" s="13">
        <f t="shared" si="0"/>
        <v>1.1734028683181226E-2</v>
      </c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x14ac:dyDescent="0.3">
      <c r="B8" s="8" t="s">
        <v>5</v>
      </c>
      <c r="C8" s="8" t="s">
        <v>40</v>
      </c>
      <c r="D8" s="12">
        <v>11</v>
      </c>
      <c r="E8" s="10">
        <v>1023</v>
      </c>
      <c r="F8" s="13">
        <f t="shared" si="0"/>
        <v>1.0752688172043012E-2</v>
      </c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x14ac:dyDescent="0.3">
      <c r="B9" s="8" t="s">
        <v>6</v>
      </c>
      <c r="C9" s="8" t="s">
        <v>40</v>
      </c>
      <c r="D9" s="12">
        <v>15</v>
      </c>
      <c r="E9" s="10">
        <v>1256</v>
      </c>
      <c r="F9" s="13">
        <f t="shared" si="0"/>
        <v>1.194267515923567E-2</v>
      </c>
      <c r="H9" s="4"/>
      <c r="I9" s="4"/>
      <c r="J9" s="4"/>
      <c r="K9" s="4"/>
      <c r="L9" s="4"/>
      <c r="M9" s="4"/>
      <c r="N9" s="4"/>
      <c r="O9" s="4"/>
      <c r="P9" s="4"/>
      <c r="Q9" s="4"/>
    </row>
    <row r="10" spans="2:17" x14ac:dyDescent="0.3">
      <c r="B10" s="14" t="s">
        <v>7</v>
      </c>
      <c r="C10" s="14" t="s">
        <v>40</v>
      </c>
      <c r="D10" s="15">
        <v>8</v>
      </c>
      <c r="E10" s="20">
        <v>781</v>
      </c>
      <c r="F10" s="17">
        <f t="shared" si="0"/>
        <v>1.0243277848911651E-2</v>
      </c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2:17" customFormat="1" ht="12.75" x14ac:dyDescent="0.2"/>
    <row r="12" spans="2:17" x14ac:dyDescent="0.3">
      <c r="B12" s="7" t="s">
        <v>8</v>
      </c>
      <c r="C12" s="7" t="s">
        <v>41</v>
      </c>
      <c r="D12" s="9">
        <v>7</v>
      </c>
      <c r="E12" s="21">
        <v>1109</v>
      </c>
      <c r="F12" s="11">
        <f t="shared" si="0"/>
        <v>6.3119927862939585E-3</v>
      </c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2:17" x14ac:dyDescent="0.3">
      <c r="B13" s="8" t="s">
        <v>9</v>
      </c>
      <c r="C13" s="8" t="s">
        <v>41</v>
      </c>
      <c r="D13" s="12">
        <v>11</v>
      </c>
      <c r="E13" s="10">
        <v>1021</v>
      </c>
      <c r="F13" s="13">
        <f t="shared" si="0"/>
        <v>1.0773751224289911E-2</v>
      </c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2:17" x14ac:dyDescent="0.3">
      <c r="B14" s="8" t="s">
        <v>10</v>
      </c>
      <c r="C14" s="8" t="s">
        <v>41</v>
      </c>
      <c r="D14" s="12">
        <v>6</v>
      </c>
      <c r="E14" s="10">
        <v>812</v>
      </c>
      <c r="F14" s="13">
        <f t="shared" si="0"/>
        <v>7.3891625615763543E-3</v>
      </c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2:17" x14ac:dyDescent="0.3">
      <c r="B15" s="8" t="s">
        <v>11</v>
      </c>
      <c r="C15" s="8" t="s">
        <v>41</v>
      </c>
      <c r="D15" s="12">
        <v>11</v>
      </c>
      <c r="E15" s="10">
        <v>977</v>
      </c>
      <c r="F15" s="13">
        <f t="shared" si="0"/>
        <v>1.1258955987717503E-2</v>
      </c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2:17" x14ac:dyDescent="0.3">
      <c r="B16" s="8" t="s">
        <v>12</v>
      </c>
      <c r="C16" s="8" t="s">
        <v>41</v>
      </c>
      <c r="D16" s="12">
        <v>5</v>
      </c>
      <c r="E16" s="10">
        <v>1182</v>
      </c>
      <c r="F16" s="13">
        <f t="shared" si="0"/>
        <v>4.2301184433164128E-3</v>
      </c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2:17" x14ac:dyDescent="0.3">
      <c r="B17" s="8" t="s">
        <v>13</v>
      </c>
      <c r="C17" s="8" t="s">
        <v>41</v>
      </c>
      <c r="D17" s="12">
        <v>7</v>
      </c>
      <c r="E17" s="10">
        <v>961</v>
      </c>
      <c r="F17" s="13">
        <f t="shared" si="0"/>
        <v>7.2840790842872011E-3</v>
      </c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2:17" x14ac:dyDescent="0.3">
      <c r="B18" s="8" t="s">
        <v>14</v>
      </c>
      <c r="C18" s="8" t="s">
        <v>41</v>
      </c>
      <c r="D18" s="12">
        <v>12</v>
      </c>
      <c r="E18" s="10">
        <v>689</v>
      </c>
      <c r="F18" s="13">
        <f t="shared" si="0"/>
        <v>1.741654571843251E-2</v>
      </c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2:17" x14ac:dyDescent="0.3">
      <c r="B19" s="14" t="s">
        <v>15</v>
      </c>
      <c r="C19" s="14" t="s">
        <v>41</v>
      </c>
      <c r="D19" s="15">
        <v>19</v>
      </c>
      <c r="E19" s="16">
        <v>1308</v>
      </c>
      <c r="F19" s="17">
        <f t="shared" si="0"/>
        <v>1.4525993883792049E-2</v>
      </c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2:17" x14ac:dyDescent="0.3"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2:17" x14ac:dyDescent="0.3">
      <c r="F21" s="18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2:17" x14ac:dyDescent="0.3">
      <c r="F22" s="18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2:17" x14ac:dyDescent="0.3">
      <c r="F23" s="19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2:17" x14ac:dyDescent="0.3"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2:17" x14ac:dyDescent="0.3"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2:17" x14ac:dyDescent="0.3"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2:17" x14ac:dyDescent="0.3"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2:17" x14ac:dyDescent="0.3"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2:17" x14ac:dyDescent="0.3"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2:17" x14ac:dyDescent="0.3"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2:17" x14ac:dyDescent="0.3"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2:17" x14ac:dyDescent="0.3"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8:17" x14ac:dyDescent="0.3"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8:17" x14ac:dyDescent="0.3"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8:17" x14ac:dyDescent="0.3"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8:17" x14ac:dyDescent="0.3"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8:17" x14ac:dyDescent="0.3"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8:17" x14ac:dyDescent="0.3"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8:17" x14ac:dyDescent="0.3"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8:17" x14ac:dyDescent="0.3"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8:17" x14ac:dyDescent="0.3"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8:17" x14ac:dyDescent="0.3"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8:17" x14ac:dyDescent="0.3"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8:17" x14ac:dyDescent="0.3"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8:17" x14ac:dyDescent="0.3"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8:17" x14ac:dyDescent="0.3"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8:17" x14ac:dyDescent="0.3"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8:17" x14ac:dyDescent="0.3"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8:17" x14ac:dyDescent="0.3"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8:17" x14ac:dyDescent="0.3"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8:17" x14ac:dyDescent="0.3"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8:17" x14ac:dyDescent="0.3"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8:17" x14ac:dyDescent="0.3"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8:17" x14ac:dyDescent="0.3"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8:17" x14ac:dyDescent="0.3"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8:17" x14ac:dyDescent="0.3"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8:17" x14ac:dyDescent="0.3"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8:17" x14ac:dyDescent="0.3"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8:17" x14ac:dyDescent="0.3"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8:17" x14ac:dyDescent="0.3"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8:17" x14ac:dyDescent="0.3"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8:17" x14ac:dyDescent="0.3"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8:17" x14ac:dyDescent="0.3">
      <c r="H63" s="4"/>
      <c r="I63" s="4"/>
      <c r="J63" s="4"/>
      <c r="K63" s="4"/>
      <c r="L63" s="4"/>
      <c r="M63" s="4"/>
      <c r="N63" s="4"/>
      <c r="O63" s="4"/>
      <c r="P63" s="4"/>
      <c r="Q63" s="4"/>
    </row>
  </sheetData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workbookViewId="0">
      <selection activeCell="B2" sqref="B2"/>
    </sheetView>
  </sheetViews>
  <sheetFormatPr defaultRowHeight="18.75" x14ac:dyDescent="0.3"/>
  <cols>
    <col min="1" max="1" width="14.5703125" style="54" customWidth="1"/>
    <col min="2" max="2" width="9.140625" style="54"/>
    <col min="3" max="3" width="10.28515625" style="54" customWidth="1"/>
    <col min="4" max="16384" width="9.140625" style="4"/>
  </cols>
  <sheetData>
    <row r="1" spans="1:3" ht="23.25" x14ac:dyDescent="0.35">
      <c r="A1" s="52" t="s">
        <v>60</v>
      </c>
      <c r="B1" s="53"/>
    </row>
    <row r="2" spans="1:3" ht="39.75" thickBot="1" x14ac:dyDescent="0.35">
      <c r="A2" s="51" t="s">
        <v>55</v>
      </c>
      <c r="B2" s="51" t="s">
        <v>57</v>
      </c>
      <c r="C2" s="51" t="s">
        <v>56</v>
      </c>
    </row>
    <row r="3" spans="1:3" ht="19.5" thickTop="1" x14ac:dyDescent="0.3">
      <c r="A3" s="55">
        <v>64947</v>
      </c>
      <c r="B3" s="55">
        <v>82</v>
      </c>
    </row>
    <row r="4" spans="1:3" x14ac:dyDescent="0.3">
      <c r="A4" s="55">
        <v>69630</v>
      </c>
      <c r="B4" s="55">
        <v>66</v>
      </c>
    </row>
    <row r="5" spans="1:3" x14ac:dyDescent="0.3">
      <c r="A5" s="55">
        <v>18324</v>
      </c>
      <c r="B5" s="55">
        <v>52</v>
      </c>
    </row>
    <row r="6" spans="1:3" x14ac:dyDescent="0.3">
      <c r="A6" s="55">
        <v>89826</v>
      </c>
      <c r="B6" s="55">
        <v>94</v>
      </c>
    </row>
    <row r="7" spans="1:3" x14ac:dyDescent="0.3">
      <c r="A7" s="55">
        <v>63600</v>
      </c>
      <c r="B7" s="55">
        <v>40</v>
      </c>
    </row>
    <row r="8" spans="1:3" x14ac:dyDescent="0.3">
      <c r="A8" s="55">
        <v>25089</v>
      </c>
      <c r="B8" s="55">
        <v>62</v>
      </c>
    </row>
    <row r="9" spans="1:3" x14ac:dyDescent="0.3">
      <c r="A9" s="55">
        <v>89923</v>
      </c>
      <c r="B9" s="55">
        <v>88</v>
      </c>
    </row>
    <row r="10" spans="1:3" x14ac:dyDescent="0.3">
      <c r="A10" s="55">
        <v>13000</v>
      </c>
      <c r="B10" s="55">
        <v>75</v>
      </c>
    </row>
    <row r="11" spans="1:3" x14ac:dyDescent="0.3">
      <c r="A11" s="55">
        <v>16895</v>
      </c>
      <c r="B11" s="55">
        <v>66</v>
      </c>
    </row>
    <row r="12" spans="1:3" x14ac:dyDescent="0.3">
      <c r="A12" s="55">
        <v>24918</v>
      </c>
      <c r="B12" s="55">
        <v>62</v>
      </c>
    </row>
    <row r="13" spans="1:3" x14ac:dyDescent="0.3">
      <c r="A13" s="55">
        <v>45107</v>
      </c>
      <c r="B13" s="55">
        <v>71</v>
      </c>
    </row>
    <row r="14" spans="1:3" x14ac:dyDescent="0.3">
      <c r="A14" s="55">
        <v>64090</v>
      </c>
      <c r="B14" s="55">
        <v>53</v>
      </c>
    </row>
    <row r="15" spans="1:3" x14ac:dyDescent="0.3">
      <c r="A15" s="55">
        <v>94395</v>
      </c>
      <c r="B15" s="55">
        <v>74</v>
      </c>
    </row>
    <row r="16" spans="1:3" x14ac:dyDescent="0.3">
      <c r="A16" s="55">
        <v>58749</v>
      </c>
      <c r="B16" s="55">
        <v>65</v>
      </c>
    </row>
    <row r="17" spans="1:2" x14ac:dyDescent="0.3">
      <c r="A17" s="55">
        <v>26916</v>
      </c>
      <c r="B17" s="55">
        <v>66</v>
      </c>
    </row>
    <row r="18" spans="1:2" x14ac:dyDescent="0.3">
      <c r="A18" s="55">
        <v>59033</v>
      </c>
      <c r="B18" s="55">
        <v>67</v>
      </c>
    </row>
    <row r="19" spans="1:2" x14ac:dyDescent="0.3">
      <c r="A19" s="55">
        <v>15450</v>
      </c>
      <c r="B19" s="55">
        <v>68</v>
      </c>
    </row>
    <row r="20" spans="1:2" x14ac:dyDescent="0.3">
      <c r="A20" s="55">
        <v>56415</v>
      </c>
      <c r="B20" s="55">
        <v>69</v>
      </c>
    </row>
    <row r="21" spans="1:2" x14ac:dyDescent="0.3">
      <c r="A21" s="55">
        <v>88069</v>
      </c>
      <c r="B21" s="55">
        <v>69</v>
      </c>
    </row>
    <row r="22" spans="1:2" x14ac:dyDescent="0.3">
      <c r="A22" s="55">
        <v>75784</v>
      </c>
      <c r="B22" s="55">
        <v>68</v>
      </c>
    </row>
    <row r="23" spans="1:2" x14ac:dyDescent="0.3">
      <c r="A23" s="55">
        <v>51262</v>
      </c>
      <c r="B23" s="55">
        <v>71</v>
      </c>
    </row>
    <row r="24" spans="1:2" x14ac:dyDescent="0.3">
      <c r="A24" s="55">
        <v>96452</v>
      </c>
      <c r="B24" s="55">
        <v>72</v>
      </c>
    </row>
    <row r="25" spans="1:2" x14ac:dyDescent="0.3">
      <c r="A25" s="55">
        <v>87415</v>
      </c>
      <c r="B25" s="55">
        <v>75</v>
      </c>
    </row>
    <row r="26" spans="1:2" x14ac:dyDescent="0.3">
      <c r="A26" s="55">
        <v>56961</v>
      </c>
      <c r="B26" s="55">
        <v>58</v>
      </c>
    </row>
    <row r="27" spans="1:2" x14ac:dyDescent="0.3">
      <c r="A27" s="55">
        <v>19102</v>
      </c>
      <c r="B27" s="55">
        <v>65</v>
      </c>
    </row>
    <row r="28" spans="1:2" x14ac:dyDescent="0.3">
      <c r="A28" s="55">
        <v>51150</v>
      </c>
      <c r="B28" s="55">
        <v>74</v>
      </c>
    </row>
    <row r="29" spans="1:2" x14ac:dyDescent="0.3">
      <c r="A29" s="55">
        <v>15441</v>
      </c>
      <c r="B29" s="55">
        <v>85</v>
      </c>
    </row>
    <row r="30" spans="1:2" x14ac:dyDescent="0.3">
      <c r="A30" s="55">
        <v>88149</v>
      </c>
      <c r="B30" s="55">
        <v>74</v>
      </c>
    </row>
    <row r="31" spans="1:2" x14ac:dyDescent="0.3">
      <c r="A31" s="55">
        <v>52673</v>
      </c>
      <c r="B31" s="55">
        <v>65</v>
      </c>
    </row>
    <row r="32" spans="1:2" x14ac:dyDescent="0.3">
      <c r="A32" s="55">
        <v>93909</v>
      </c>
      <c r="B32" s="55">
        <v>63</v>
      </c>
    </row>
    <row r="33" spans="1:2" x14ac:dyDescent="0.3">
      <c r="A33" s="55">
        <v>56707</v>
      </c>
      <c r="B33" s="55">
        <v>85</v>
      </c>
    </row>
    <row r="34" spans="1:2" x14ac:dyDescent="0.3">
      <c r="A34" s="55">
        <v>86008</v>
      </c>
      <c r="B34" s="55">
        <v>78</v>
      </c>
    </row>
    <row r="35" spans="1:2" x14ac:dyDescent="0.3">
      <c r="A35" s="55">
        <v>24418</v>
      </c>
      <c r="B35" s="55">
        <v>66</v>
      </c>
    </row>
    <row r="36" spans="1:2" x14ac:dyDescent="0.3">
      <c r="A36" s="55">
        <v>68656</v>
      </c>
      <c r="B36" s="55">
        <v>65</v>
      </c>
    </row>
    <row r="37" spans="1:2" x14ac:dyDescent="0.3">
      <c r="A37" s="55">
        <v>62757</v>
      </c>
      <c r="B37" s="55">
        <v>48</v>
      </c>
    </row>
    <row r="38" spans="1:2" x14ac:dyDescent="0.3">
      <c r="A38" s="55">
        <v>74065</v>
      </c>
      <c r="B38" s="55">
        <v>58</v>
      </c>
    </row>
    <row r="39" spans="1:2" x14ac:dyDescent="0.3">
      <c r="A39" s="55">
        <v>83214</v>
      </c>
      <c r="B39" s="55">
        <v>75</v>
      </c>
    </row>
    <row r="40" spans="1:2" x14ac:dyDescent="0.3">
      <c r="A40" s="55">
        <v>57085</v>
      </c>
      <c r="B40" s="55">
        <v>78</v>
      </c>
    </row>
    <row r="41" spans="1:2" x14ac:dyDescent="0.3">
      <c r="A41" s="55">
        <v>17440</v>
      </c>
      <c r="B41" s="55">
        <v>66</v>
      </c>
    </row>
    <row r="42" spans="1:2" x14ac:dyDescent="0.3">
      <c r="A42" s="55">
        <v>85771</v>
      </c>
      <c r="B42" s="55">
        <v>66</v>
      </c>
    </row>
    <row r="43" spans="1:2" x14ac:dyDescent="0.3">
      <c r="A43" s="55">
        <v>35667</v>
      </c>
      <c r="B43" s="55">
        <v>78</v>
      </c>
    </row>
    <row r="44" spans="1:2" x14ac:dyDescent="0.3">
      <c r="A44" s="55">
        <v>34336</v>
      </c>
      <c r="B44" s="55">
        <v>85</v>
      </c>
    </row>
    <row r="45" spans="1:2" x14ac:dyDescent="0.3">
      <c r="A45" s="55">
        <v>67171</v>
      </c>
      <c r="B45" s="55">
        <v>75</v>
      </c>
    </row>
    <row r="46" spans="1:2" x14ac:dyDescent="0.3">
      <c r="A46" s="55">
        <v>48989</v>
      </c>
      <c r="B46" s="55">
        <v>74</v>
      </c>
    </row>
    <row r="47" spans="1:2" x14ac:dyDescent="0.3">
      <c r="A47" s="55">
        <v>34426</v>
      </c>
      <c r="B47" s="55">
        <v>69</v>
      </c>
    </row>
    <row r="48" spans="1:2" x14ac:dyDescent="0.3">
      <c r="A48" s="55">
        <v>69418</v>
      </c>
      <c r="B48" s="55">
        <v>71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workbookViewId="0">
      <selection activeCell="D4" sqref="D4"/>
    </sheetView>
  </sheetViews>
  <sheetFormatPr defaultRowHeight="18.75" x14ac:dyDescent="0.3"/>
  <cols>
    <col min="1" max="1" width="14.5703125" style="54" customWidth="1"/>
    <col min="2" max="2" width="9.140625" style="54"/>
    <col min="3" max="16384" width="9.140625" style="4"/>
  </cols>
  <sheetData>
    <row r="1" spans="1:4" ht="23.25" x14ac:dyDescent="0.35">
      <c r="A1" s="52" t="s">
        <v>32</v>
      </c>
      <c r="B1" s="53"/>
    </row>
    <row r="2" spans="1:4" ht="39.75" thickBot="1" x14ac:dyDescent="0.35">
      <c r="A2" s="51" t="s">
        <v>55</v>
      </c>
      <c r="B2" s="51" t="s">
        <v>57</v>
      </c>
    </row>
    <row r="3" spans="1:4" ht="19.5" thickTop="1" x14ac:dyDescent="0.3">
      <c r="A3" s="55">
        <v>64947</v>
      </c>
      <c r="B3" s="55">
        <v>82</v>
      </c>
      <c r="D3" s="4" t="s">
        <v>59</v>
      </c>
    </row>
    <row r="4" spans="1:4" x14ac:dyDescent="0.3">
      <c r="A4" s="55">
        <v>69630</v>
      </c>
      <c r="B4" s="55">
        <v>66</v>
      </c>
    </row>
    <row r="5" spans="1:4" x14ac:dyDescent="0.3">
      <c r="A5" s="55">
        <v>18324</v>
      </c>
      <c r="B5" s="55">
        <v>52</v>
      </c>
    </row>
    <row r="6" spans="1:4" x14ac:dyDescent="0.3">
      <c r="A6" s="55">
        <v>89826</v>
      </c>
      <c r="B6" s="55">
        <v>94</v>
      </c>
      <c r="D6" s="4" t="s">
        <v>58</v>
      </c>
    </row>
    <row r="7" spans="1:4" x14ac:dyDescent="0.3">
      <c r="A7" s="55">
        <v>63600</v>
      </c>
      <c r="B7" s="55">
        <v>40</v>
      </c>
    </row>
    <row r="8" spans="1:4" x14ac:dyDescent="0.3">
      <c r="A8" s="55">
        <v>25089</v>
      </c>
      <c r="B8" s="55">
        <v>62</v>
      </c>
    </row>
    <row r="9" spans="1:4" x14ac:dyDescent="0.3">
      <c r="A9" s="55">
        <v>89923</v>
      </c>
      <c r="B9" s="55">
        <v>88</v>
      </c>
    </row>
    <row r="10" spans="1:4" x14ac:dyDescent="0.3">
      <c r="A10" s="55">
        <v>13000</v>
      </c>
      <c r="B10" s="55">
        <v>75</v>
      </c>
    </row>
    <row r="11" spans="1:4" x14ac:dyDescent="0.3">
      <c r="A11" s="55">
        <v>16895</v>
      </c>
      <c r="B11" s="55">
        <v>66</v>
      </c>
    </row>
    <row r="12" spans="1:4" x14ac:dyDescent="0.3">
      <c r="A12" s="55">
        <v>24918</v>
      </c>
      <c r="B12" s="55">
        <v>62</v>
      </c>
    </row>
    <row r="13" spans="1:4" x14ac:dyDescent="0.3">
      <c r="A13" s="55">
        <v>45107</v>
      </c>
      <c r="B13" s="55">
        <v>71</v>
      </c>
    </row>
    <row r="14" spans="1:4" x14ac:dyDescent="0.3">
      <c r="A14" s="55">
        <v>64090</v>
      </c>
      <c r="B14" s="55">
        <v>53</v>
      </c>
    </row>
    <row r="15" spans="1:4" x14ac:dyDescent="0.3">
      <c r="A15" s="55">
        <v>94395</v>
      </c>
      <c r="B15" s="55">
        <v>74</v>
      </c>
    </row>
    <row r="16" spans="1:4" x14ac:dyDescent="0.3">
      <c r="A16" s="55">
        <v>58749</v>
      </c>
      <c r="B16" s="55">
        <v>65</v>
      </c>
    </row>
    <row r="17" spans="1:2" x14ac:dyDescent="0.3">
      <c r="A17" s="55">
        <v>26916</v>
      </c>
      <c r="B17" s="55">
        <v>66</v>
      </c>
    </row>
    <row r="18" spans="1:2" x14ac:dyDescent="0.3">
      <c r="A18" s="55">
        <v>59033</v>
      </c>
      <c r="B18" s="55">
        <v>67</v>
      </c>
    </row>
    <row r="19" spans="1:2" x14ac:dyDescent="0.3">
      <c r="A19" s="55">
        <v>15450</v>
      </c>
      <c r="B19" s="55">
        <v>68</v>
      </c>
    </row>
    <row r="20" spans="1:2" x14ac:dyDescent="0.3">
      <c r="A20" s="55">
        <v>56415</v>
      </c>
      <c r="B20" s="55">
        <v>69</v>
      </c>
    </row>
    <row r="21" spans="1:2" x14ac:dyDescent="0.3">
      <c r="A21" s="55">
        <v>88069</v>
      </c>
      <c r="B21" s="55">
        <v>69</v>
      </c>
    </row>
    <row r="22" spans="1:2" x14ac:dyDescent="0.3">
      <c r="A22" s="55">
        <v>75784</v>
      </c>
      <c r="B22" s="55">
        <v>68</v>
      </c>
    </row>
    <row r="23" spans="1:2" x14ac:dyDescent="0.3">
      <c r="A23" s="55">
        <v>51262</v>
      </c>
      <c r="B23" s="55">
        <v>71</v>
      </c>
    </row>
    <row r="24" spans="1:2" x14ac:dyDescent="0.3">
      <c r="A24" s="55">
        <v>96452</v>
      </c>
      <c r="B24" s="55">
        <v>72</v>
      </c>
    </row>
    <row r="25" spans="1:2" x14ac:dyDescent="0.3">
      <c r="A25" s="55">
        <v>87415</v>
      </c>
      <c r="B25" s="55">
        <v>75</v>
      </c>
    </row>
    <row r="26" spans="1:2" x14ac:dyDescent="0.3">
      <c r="A26" s="55">
        <v>56961</v>
      </c>
      <c r="B26" s="55">
        <v>58</v>
      </c>
    </row>
    <row r="27" spans="1:2" x14ac:dyDescent="0.3">
      <c r="A27" s="55">
        <v>19102</v>
      </c>
      <c r="B27" s="55">
        <v>65</v>
      </c>
    </row>
    <row r="28" spans="1:2" x14ac:dyDescent="0.3">
      <c r="A28" s="55">
        <v>51150</v>
      </c>
      <c r="B28" s="55">
        <v>74</v>
      </c>
    </row>
    <row r="29" spans="1:2" x14ac:dyDescent="0.3">
      <c r="A29" s="55">
        <v>15441</v>
      </c>
      <c r="B29" s="55">
        <v>85</v>
      </c>
    </row>
    <row r="30" spans="1:2" x14ac:dyDescent="0.3">
      <c r="A30" s="55">
        <v>88149</v>
      </c>
      <c r="B30" s="55">
        <v>74</v>
      </c>
    </row>
    <row r="31" spans="1:2" x14ac:dyDescent="0.3">
      <c r="A31" s="55">
        <v>52673</v>
      </c>
      <c r="B31" s="55">
        <v>65</v>
      </c>
    </row>
    <row r="32" spans="1:2" x14ac:dyDescent="0.3">
      <c r="A32" s="55">
        <v>93909</v>
      </c>
      <c r="B32" s="55">
        <v>63</v>
      </c>
    </row>
    <row r="33" spans="1:2" x14ac:dyDescent="0.3">
      <c r="A33" s="55">
        <v>56707</v>
      </c>
      <c r="B33" s="55">
        <v>85</v>
      </c>
    </row>
    <row r="34" spans="1:2" x14ac:dyDescent="0.3">
      <c r="A34" s="55">
        <v>86008</v>
      </c>
      <c r="B34" s="55">
        <v>78</v>
      </c>
    </row>
    <row r="35" spans="1:2" x14ac:dyDescent="0.3">
      <c r="A35" s="55">
        <v>24418</v>
      </c>
      <c r="B35" s="55">
        <v>66</v>
      </c>
    </row>
    <row r="36" spans="1:2" x14ac:dyDescent="0.3">
      <c r="A36" s="55">
        <v>68656</v>
      </c>
      <c r="B36" s="55">
        <v>65</v>
      </c>
    </row>
    <row r="37" spans="1:2" x14ac:dyDescent="0.3">
      <c r="A37" s="55">
        <v>62757</v>
      </c>
      <c r="B37" s="55">
        <v>48</v>
      </c>
    </row>
    <row r="38" spans="1:2" x14ac:dyDescent="0.3">
      <c r="A38" s="55">
        <v>74065</v>
      </c>
      <c r="B38" s="55">
        <v>58</v>
      </c>
    </row>
    <row r="39" spans="1:2" x14ac:dyDescent="0.3">
      <c r="A39" s="55">
        <v>83214</v>
      </c>
      <c r="B39" s="55">
        <v>75</v>
      </c>
    </row>
    <row r="40" spans="1:2" x14ac:dyDescent="0.3">
      <c r="A40" s="55">
        <v>57085</v>
      </c>
      <c r="B40" s="55">
        <v>78</v>
      </c>
    </row>
    <row r="41" spans="1:2" x14ac:dyDescent="0.3">
      <c r="A41" s="55">
        <v>17440</v>
      </c>
      <c r="B41" s="55">
        <v>66</v>
      </c>
    </row>
    <row r="42" spans="1:2" x14ac:dyDescent="0.3">
      <c r="A42" s="55">
        <v>85771</v>
      </c>
      <c r="B42" s="55">
        <v>66</v>
      </c>
    </row>
    <row r="43" spans="1:2" x14ac:dyDescent="0.3">
      <c r="A43" s="55">
        <v>35667</v>
      </c>
      <c r="B43" s="55">
        <v>78</v>
      </c>
    </row>
    <row r="44" spans="1:2" x14ac:dyDescent="0.3">
      <c r="A44" s="55">
        <v>34336</v>
      </c>
      <c r="B44" s="55">
        <v>85</v>
      </c>
    </row>
    <row r="45" spans="1:2" x14ac:dyDescent="0.3">
      <c r="A45" s="55">
        <v>67171</v>
      </c>
      <c r="B45" s="55">
        <v>75</v>
      </c>
    </row>
    <row r="46" spans="1:2" x14ac:dyDescent="0.3">
      <c r="A46" s="55">
        <v>48989</v>
      </c>
      <c r="B46" s="55">
        <v>74</v>
      </c>
    </row>
    <row r="47" spans="1:2" x14ac:dyDescent="0.3">
      <c r="A47" s="55">
        <v>34426</v>
      </c>
      <c r="B47" s="55">
        <v>69</v>
      </c>
    </row>
    <row r="48" spans="1:2" x14ac:dyDescent="0.3">
      <c r="A48" s="55">
        <v>69418</v>
      </c>
      <c r="B48" s="55">
        <v>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workbookViewId="0">
      <selection activeCell="D4" sqref="D4"/>
    </sheetView>
  </sheetViews>
  <sheetFormatPr defaultRowHeight="18.75" x14ac:dyDescent="0.3"/>
  <cols>
    <col min="1" max="1" width="14.5703125" style="54" customWidth="1"/>
    <col min="2" max="2" width="9.140625" style="54"/>
    <col min="3" max="4" width="9.140625" style="4"/>
    <col min="5" max="5" width="13.7109375" style="4" customWidth="1"/>
    <col min="6" max="16384" width="9.140625" style="4"/>
  </cols>
  <sheetData>
    <row r="1" spans="1:5" ht="23.25" x14ac:dyDescent="0.35">
      <c r="A1" s="52" t="s">
        <v>60</v>
      </c>
      <c r="B1" s="53"/>
    </row>
    <row r="2" spans="1:5" ht="39.75" thickBot="1" x14ac:dyDescent="0.35">
      <c r="A2" s="51" t="s">
        <v>55</v>
      </c>
      <c r="B2" s="51" t="s">
        <v>57</v>
      </c>
      <c r="D2" s="51" t="s">
        <v>62</v>
      </c>
      <c r="E2" s="51" t="s">
        <v>61</v>
      </c>
    </row>
    <row r="3" spans="1:5" ht="19.5" thickTop="1" x14ac:dyDescent="0.3">
      <c r="A3" s="55">
        <v>64947</v>
      </c>
      <c r="B3" s="55">
        <v>82</v>
      </c>
      <c r="D3" s="55">
        <v>50</v>
      </c>
    </row>
    <row r="4" spans="1:5" x14ac:dyDescent="0.3">
      <c r="A4" s="55">
        <v>69630</v>
      </c>
      <c r="B4" s="55">
        <v>66</v>
      </c>
      <c r="D4" s="55">
        <v>60</v>
      </c>
    </row>
    <row r="5" spans="1:5" x14ac:dyDescent="0.3">
      <c r="A5" s="55">
        <v>18324</v>
      </c>
      <c r="B5" s="55">
        <v>52</v>
      </c>
      <c r="D5" s="55">
        <v>70</v>
      </c>
    </row>
    <row r="6" spans="1:5" x14ac:dyDescent="0.3">
      <c r="A6" s="55">
        <v>89826</v>
      </c>
      <c r="B6" s="55">
        <v>94</v>
      </c>
      <c r="D6" s="55">
        <v>80</v>
      </c>
    </row>
    <row r="7" spans="1:5" x14ac:dyDescent="0.3">
      <c r="A7" s="55">
        <v>63600</v>
      </c>
      <c r="B7" s="55">
        <v>40</v>
      </c>
      <c r="D7" s="55">
        <v>90</v>
      </c>
    </row>
    <row r="8" spans="1:5" x14ac:dyDescent="0.3">
      <c r="A8" s="55">
        <v>25089</v>
      </c>
      <c r="B8" s="55">
        <v>62</v>
      </c>
      <c r="D8" s="55">
        <v>100</v>
      </c>
    </row>
    <row r="9" spans="1:5" x14ac:dyDescent="0.3">
      <c r="A9" s="55">
        <v>89923</v>
      </c>
      <c r="B9" s="55">
        <v>88</v>
      </c>
    </row>
    <row r="10" spans="1:5" x14ac:dyDescent="0.3">
      <c r="A10" s="55">
        <v>13000</v>
      </c>
      <c r="B10" s="55">
        <v>75</v>
      </c>
    </row>
    <row r="11" spans="1:5" x14ac:dyDescent="0.3">
      <c r="A11" s="55">
        <v>16895</v>
      </c>
      <c r="B11" s="55">
        <v>66</v>
      </c>
    </row>
    <row r="12" spans="1:5" x14ac:dyDescent="0.3">
      <c r="A12" s="55">
        <v>24918</v>
      </c>
      <c r="B12" s="55">
        <v>62</v>
      </c>
    </row>
    <row r="13" spans="1:5" x14ac:dyDescent="0.3">
      <c r="A13" s="55">
        <v>45107</v>
      </c>
      <c r="B13" s="55">
        <v>71</v>
      </c>
    </row>
    <row r="14" spans="1:5" x14ac:dyDescent="0.3">
      <c r="A14" s="55">
        <v>64090</v>
      </c>
      <c r="B14" s="55">
        <v>53</v>
      </c>
    </row>
    <row r="15" spans="1:5" x14ac:dyDescent="0.3">
      <c r="A15" s="55">
        <v>94395</v>
      </c>
      <c r="B15" s="55">
        <v>74</v>
      </c>
    </row>
    <row r="16" spans="1:5" x14ac:dyDescent="0.3">
      <c r="A16" s="55">
        <v>58749</v>
      </c>
      <c r="B16" s="55">
        <v>65</v>
      </c>
    </row>
    <row r="17" spans="1:2" x14ac:dyDescent="0.3">
      <c r="A17" s="55">
        <v>26916</v>
      </c>
      <c r="B17" s="55">
        <v>66</v>
      </c>
    </row>
    <row r="18" spans="1:2" x14ac:dyDescent="0.3">
      <c r="A18" s="55">
        <v>59033</v>
      </c>
      <c r="B18" s="55">
        <v>67</v>
      </c>
    </row>
    <row r="19" spans="1:2" x14ac:dyDescent="0.3">
      <c r="A19" s="55">
        <v>15450</v>
      </c>
      <c r="B19" s="55">
        <v>68</v>
      </c>
    </row>
    <row r="20" spans="1:2" x14ac:dyDescent="0.3">
      <c r="A20" s="55">
        <v>56415</v>
      </c>
      <c r="B20" s="55">
        <v>69</v>
      </c>
    </row>
    <row r="21" spans="1:2" x14ac:dyDescent="0.3">
      <c r="A21" s="55">
        <v>88069</v>
      </c>
      <c r="B21" s="55">
        <v>69</v>
      </c>
    </row>
    <row r="22" spans="1:2" x14ac:dyDescent="0.3">
      <c r="A22" s="55">
        <v>75784</v>
      </c>
      <c r="B22" s="55">
        <v>68</v>
      </c>
    </row>
    <row r="23" spans="1:2" x14ac:dyDescent="0.3">
      <c r="A23" s="55">
        <v>51262</v>
      </c>
      <c r="B23" s="55">
        <v>71</v>
      </c>
    </row>
    <row r="24" spans="1:2" x14ac:dyDescent="0.3">
      <c r="A24" s="55">
        <v>96452</v>
      </c>
      <c r="B24" s="55">
        <v>72</v>
      </c>
    </row>
    <row r="25" spans="1:2" x14ac:dyDescent="0.3">
      <c r="A25" s="55">
        <v>87415</v>
      </c>
      <c r="B25" s="55">
        <v>75</v>
      </c>
    </row>
    <row r="26" spans="1:2" x14ac:dyDescent="0.3">
      <c r="A26" s="55">
        <v>56961</v>
      </c>
      <c r="B26" s="55">
        <v>58</v>
      </c>
    </row>
    <row r="27" spans="1:2" x14ac:dyDescent="0.3">
      <c r="A27" s="55">
        <v>19102</v>
      </c>
      <c r="B27" s="55">
        <v>65</v>
      </c>
    </row>
    <row r="28" spans="1:2" x14ac:dyDescent="0.3">
      <c r="A28" s="55">
        <v>51150</v>
      </c>
      <c r="B28" s="55">
        <v>74</v>
      </c>
    </row>
    <row r="29" spans="1:2" x14ac:dyDescent="0.3">
      <c r="A29" s="55">
        <v>15441</v>
      </c>
      <c r="B29" s="55">
        <v>85</v>
      </c>
    </row>
    <row r="30" spans="1:2" x14ac:dyDescent="0.3">
      <c r="A30" s="55">
        <v>88149</v>
      </c>
      <c r="B30" s="55">
        <v>74</v>
      </c>
    </row>
    <row r="31" spans="1:2" x14ac:dyDescent="0.3">
      <c r="A31" s="55">
        <v>52673</v>
      </c>
      <c r="B31" s="55">
        <v>65</v>
      </c>
    </row>
    <row r="32" spans="1:2" x14ac:dyDescent="0.3">
      <c r="A32" s="55">
        <v>93909</v>
      </c>
      <c r="B32" s="55">
        <v>63</v>
      </c>
    </row>
    <row r="33" spans="1:2" x14ac:dyDescent="0.3">
      <c r="A33" s="55">
        <v>56707</v>
      </c>
      <c r="B33" s="55">
        <v>85</v>
      </c>
    </row>
    <row r="34" spans="1:2" x14ac:dyDescent="0.3">
      <c r="A34" s="55">
        <v>86008</v>
      </c>
      <c r="B34" s="55">
        <v>78</v>
      </c>
    </row>
    <row r="35" spans="1:2" x14ac:dyDescent="0.3">
      <c r="A35" s="55">
        <v>24418</v>
      </c>
      <c r="B35" s="55">
        <v>66</v>
      </c>
    </row>
    <row r="36" spans="1:2" x14ac:dyDescent="0.3">
      <c r="A36" s="55">
        <v>68656</v>
      </c>
      <c r="B36" s="55">
        <v>65</v>
      </c>
    </row>
    <row r="37" spans="1:2" x14ac:dyDescent="0.3">
      <c r="A37" s="55">
        <v>62757</v>
      </c>
      <c r="B37" s="55">
        <v>48</v>
      </c>
    </row>
    <row r="38" spans="1:2" x14ac:dyDescent="0.3">
      <c r="A38" s="55">
        <v>74065</v>
      </c>
      <c r="B38" s="55">
        <v>58</v>
      </c>
    </row>
    <row r="39" spans="1:2" x14ac:dyDescent="0.3">
      <c r="A39" s="55">
        <v>83214</v>
      </c>
      <c r="B39" s="55">
        <v>75</v>
      </c>
    </row>
    <row r="40" spans="1:2" x14ac:dyDescent="0.3">
      <c r="A40" s="55">
        <v>57085</v>
      </c>
      <c r="B40" s="55">
        <v>78</v>
      </c>
    </row>
    <row r="41" spans="1:2" x14ac:dyDescent="0.3">
      <c r="A41" s="55">
        <v>17440</v>
      </c>
      <c r="B41" s="55">
        <v>66</v>
      </c>
    </row>
    <row r="42" spans="1:2" x14ac:dyDescent="0.3">
      <c r="A42" s="55">
        <v>85771</v>
      </c>
      <c r="B42" s="55">
        <v>66</v>
      </c>
    </row>
    <row r="43" spans="1:2" x14ac:dyDescent="0.3">
      <c r="A43" s="55">
        <v>35667</v>
      </c>
      <c r="B43" s="55">
        <v>78</v>
      </c>
    </row>
    <row r="44" spans="1:2" x14ac:dyDescent="0.3">
      <c r="A44" s="55">
        <v>34336</v>
      </c>
      <c r="B44" s="55">
        <v>85</v>
      </c>
    </row>
    <row r="45" spans="1:2" x14ac:dyDescent="0.3">
      <c r="A45" s="55">
        <v>67171</v>
      </c>
      <c r="B45" s="55">
        <v>75</v>
      </c>
    </row>
    <row r="46" spans="1:2" x14ac:dyDescent="0.3">
      <c r="A46" s="55">
        <v>48989</v>
      </c>
      <c r="B46" s="55">
        <v>74</v>
      </c>
    </row>
    <row r="47" spans="1:2" x14ac:dyDescent="0.3">
      <c r="A47" s="55">
        <v>34426</v>
      </c>
      <c r="B47" s="55">
        <v>69</v>
      </c>
    </row>
    <row r="48" spans="1:2" x14ac:dyDescent="0.3">
      <c r="A48" s="55">
        <v>69418</v>
      </c>
      <c r="B48" s="55">
        <v>71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63"/>
  <sheetViews>
    <sheetView showGridLines="0" workbookViewId="0">
      <selection activeCell="H9" sqref="H9"/>
    </sheetView>
  </sheetViews>
  <sheetFormatPr defaultRowHeight="18.75" x14ac:dyDescent="0.3"/>
  <cols>
    <col min="1" max="1" width="1.5703125" style="3" customWidth="1"/>
    <col min="2" max="2" width="13.5703125" style="3" customWidth="1"/>
    <col min="3" max="3" width="16.7109375" style="3" bestFit="1" customWidth="1"/>
    <col min="4" max="4" width="10" style="3" bestFit="1" customWidth="1"/>
    <col min="5" max="5" width="7.7109375" style="3" bestFit="1" customWidth="1"/>
    <col min="6" max="6" width="15" style="3" bestFit="1" customWidth="1"/>
    <col min="7" max="7" width="1.7109375" style="3" customWidth="1"/>
    <col min="8" max="8" width="28.140625" style="3" bestFit="1" customWidth="1"/>
    <col min="9" max="9" width="9.7109375" style="3" bestFit="1" customWidth="1"/>
    <col min="10" max="16384" width="9.140625" style="3"/>
  </cols>
  <sheetData>
    <row r="1" spans="2:17" ht="23.25" x14ac:dyDescent="0.35">
      <c r="B1" s="1" t="s">
        <v>33</v>
      </c>
      <c r="C1" s="2"/>
      <c r="D1" s="2"/>
      <c r="E1" s="2"/>
      <c r="F1" s="2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s="6" customFormat="1" ht="19.5" thickBot="1" x14ac:dyDescent="0.35">
      <c r="B2" s="5" t="s">
        <v>34</v>
      </c>
      <c r="C2" s="5" t="s">
        <v>35</v>
      </c>
      <c r="D2" s="5" t="s">
        <v>36</v>
      </c>
      <c r="E2" s="5" t="s">
        <v>46</v>
      </c>
      <c r="F2" s="5" t="s">
        <v>38</v>
      </c>
      <c r="H2" s="47" t="s">
        <v>63</v>
      </c>
      <c r="I2" s="49"/>
      <c r="J2" s="4"/>
      <c r="K2" s="4"/>
      <c r="L2" s="4"/>
      <c r="M2" s="4"/>
      <c r="N2" s="4"/>
      <c r="O2" s="4"/>
      <c r="P2" s="4"/>
      <c r="Q2" s="4"/>
    </row>
    <row r="3" spans="2:17" ht="19.5" thickTop="1" x14ac:dyDescent="0.3">
      <c r="B3" s="7" t="s">
        <v>0</v>
      </c>
      <c r="C3" s="8" t="s">
        <v>40</v>
      </c>
      <c r="D3" s="9">
        <v>8</v>
      </c>
      <c r="E3" s="10">
        <v>969</v>
      </c>
      <c r="F3" s="11">
        <f>D3/E3</f>
        <v>8.2559339525283791E-3</v>
      </c>
      <c r="H3" s="19"/>
      <c r="I3" s="50"/>
      <c r="J3" s="4"/>
      <c r="K3" s="4"/>
      <c r="L3" s="4"/>
      <c r="M3" s="4"/>
      <c r="N3" s="4"/>
      <c r="O3" s="4"/>
      <c r="P3" s="4"/>
      <c r="Q3" s="4"/>
    </row>
    <row r="4" spans="2:17" x14ac:dyDescent="0.3">
      <c r="B4" s="8" t="s">
        <v>1</v>
      </c>
      <c r="C4" s="8" t="s">
        <v>40</v>
      </c>
      <c r="D4" s="12">
        <v>4</v>
      </c>
      <c r="E4" s="10">
        <v>815</v>
      </c>
      <c r="F4" s="13">
        <f t="shared" ref="F4:F19" si="0">D4/E4</f>
        <v>4.9079754601226997E-3</v>
      </c>
      <c r="H4" s="48" t="s">
        <v>64</v>
      </c>
      <c r="I4" s="4"/>
      <c r="J4" s="4"/>
      <c r="K4" s="4"/>
      <c r="L4" s="4"/>
      <c r="M4" s="4"/>
      <c r="N4" s="4"/>
      <c r="O4" s="4"/>
      <c r="P4" s="4"/>
      <c r="Q4" s="4"/>
    </row>
    <row r="5" spans="2:17" x14ac:dyDescent="0.3">
      <c r="B5" s="8" t="s">
        <v>2</v>
      </c>
      <c r="C5" s="8" t="s">
        <v>40</v>
      </c>
      <c r="D5" s="12">
        <v>14</v>
      </c>
      <c r="E5" s="10">
        <v>1625</v>
      </c>
      <c r="F5" s="13">
        <f t="shared" si="0"/>
        <v>8.615384615384615E-3</v>
      </c>
      <c r="H5" s="56"/>
      <c r="I5" s="4"/>
      <c r="J5" s="4"/>
      <c r="K5" s="4"/>
      <c r="L5" s="4"/>
      <c r="M5" s="4"/>
      <c r="N5" s="4"/>
      <c r="O5" s="4"/>
      <c r="P5" s="4"/>
      <c r="Q5" s="4"/>
    </row>
    <row r="6" spans="2:17" x14ac:dyDescent="0.3">
      <c r="B6" s="8" t="s">
        <v>3</v>
      </c>
      <c r="C6" s="8" t="s">
        <v>40</v>
      </c>
      <c r="D6" s="12">
        <v>3</v>
      </c>
      <c r="E6" s="10">
        <v>1453</v>
      </c>
      <c r="F6" s="13">
        <f t="shared" si="0"/>
        <v>2.0646937370956643E-3</v>
      </c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x14ac:dyDescent="0.3">
      <c r="B7" s="8" t="s">
        <v>4</v>
      </c>
      <c r="C7" s="8" t="s">
        <v>40</v>
      </c>
      <c r="D7" s="12">
        <v>9</v>
      </c>
      <c r="E7" s="10">
        <v>767</v>
      </c>
      <c r="F7" s="13">
        <f t="shared" si="0"/>
        <v>1.1734028683181226E-2</v>
      </c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x14ac:dyDescent="0.3">
      <c r="B8" s="8" t="s">
        <v>5</v>
      </c>
      <c r="C8" s="8" t="s">
        <v>40</v>
      </c>
      <c r="D8" s="12">
        <v>11</v>
      </c>
      <c r="E8" s="10">
        <v>1023</v>
      </c>
      <c r="F8" s="13">
        <f t="shared" si="0"/>
        <v>1.0752688172043012E-2</v>
      </c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x14ac:dyDescent="0.3">
      <c r="B9" s="8" t="s">
        <v>6</v>
      </c>
      <c r="C9" s="8" t="s">
        <v>40</v>
      </c>
      <c r="D9" s="12">
        <v>15</v>
      </c>
      <c r="E9" s="10">
        <v>1256</v>
      </c>
      <c r="F9" s="13">
        <f t="shared" si="0"/>
        <v>1.194267515923567E-2</v>
      </c>
      <c r="H9" s="4"/>
      <c r="I9" s="4"/>
      <c r="J9" s="4"/>
      <c r="K9" s="4"/>
      <c r="L9" s="4"/>
      <c r="M9" s="4"/>
      <c r="N9" s="4"/>
      <c r="O9" s="4"/>
      <c r="P9" s="4"/>
      <c r="Q9" s="4"/>
    </row>
    <row r="10" spans="2:17" x14ac:dyDescent="0.3">
      <c r="B10" s="14" t="s">
        <v>7</v>
      </c>
      <c r="C10" s="14" t="s">
        <v>40</v>
      </c>
      <c r="D10" s="15">
        <v>8</v>
      </c>
      <c r="E10" s="20">
        <v>781</v>
      </c>
      <c r="F10" s="17">
        <f t="shared" si="0"/>
        <v>1.0243277848911651E-2</v>
      </c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2:17" customFormat="1" ht="12.75" x14ac:dyDescent="0.2"/>
    <row r="12" spans="2:17" x14ac:dyDescent="0.3">
      <c r="B12" s="7" t="s">
        <v>8</v>
      </c>
      <c r="C12" s="7" t="s">
        <v>41</v>
      </c>
      <c r="D12" s="9">
        <v>7</v>
      </c>
      <c r="E12" s="21">
        <v>1109</v>
      </c>
      <c r="F12" s="11">
        <f t="shared" si="0"/>
        <v>6.3119927862939585E-3</v>
      </c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2:17" x14ac:dyDescent="0.3">
      <c r="B13" s="8" t="s">
        <v>9</v>
      </c>
      <c r="C13" s="8" t="s">
        <v>41</v>
      </c>
      <c r="D13" s="12">
        <v>11</v>
      </c>
      <c r="E13" s="10">
        <v>1021</v>
      </c>
      <c r="F13" s="13">
        <f t="shared" si="0"/>
        <v>1.0773751224289911E-2</v>
      </c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2:17" x14ac:dyDescent="0.3">
      <c r="B14" s="8" t="s">
        <v>10</v>
      </c>
      <c r="C14" s="8" t="s">
        <v>41</v>
      </c>
      <c r="D14" s="12">
        <v>6</v>
      </c>
      <c r="E14" s="10">
        <v>812</v>
      </c>
      <c r="F14" s="13">
        <f t="shared" si="0"/>
        <v>7.3891625615763543E-3</v>
      </c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2:17" x14ac:dyDescent="0.3">
      <c r="B15" s="8" t="s">
        <v>11</v>
      </c>
      <c r="C15" s="8" t="s">
        <v>41</v>
      </c>
      <c r="D15" s="12">
        <v>11</v>
      </c>
      <c r="E15" s="10">
        <v>977</v>
      </c>
      <c r="F15" s="13">
        <f t="shared" si="0"/>
        <v>1.1258955987717503E-2</v>
      </c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2:17" x14ac:dyDescent="0.3">
      <c r="B16" s="8" t="s">
        <v>12</v>
      </c>
      <c r="C16" s="8" t="s">
        <v>41</v>
      </c>
      <c r="D16" s="12">
        <v>5</v>
      </c>
      <c r="E16" s="10">
        <v>1182</v>
      </c>
      <c r="F16" s="13">
        <f t="shared" si="0"/>
        <v>4.2301184433164128E-3</v>
      </c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2:17" x14ac:dyDescent="0.3">
      <c r="B17" s="8" t="s">
        <v>13</v>
      </c>
      <c r="C17" s="8" t="s">
        <v>41</v>
      </c>
      <c r="D17" s="12">
        <v>7</v>
      </c>
      <c r="E17" s="10">
        <v>961</v>
      </c>
      <c r="F17" s="13">
        <f t="shared" si="0"/>
        <v>7.2840790842872011E-3</v>
      </c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2:17" x14ac:dyDescent="0.3">
      <c r="B18" s="8" t="s">
        <v>14</v>
      </c>
      <c r="C18" s="8" t="s">
        <v>41</v>
      </c>
      <c r="D18" s="12">
        <v>12</v>
      </c>
      <c r="E18" s="10">
        <v>689</v>
      </c>
      <c r="F18" s="13">
        <f t="shared" si="0"/>
        <v>1.741654571843251E-2</v>
      </c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2:17" x14ac:dyDescent="0.3">
      <c r="B19" s="14" t="s">
        <v>15</v>
      </c>
      <c r="C19" s="14" t="s">
        <v>41</v>
      </c>
      <c r="D19" s="15">
        <v>19</v>
      </c>
      <c r="E19" s="16">
        <v>1308</v>
      </c>
      <c r="F19" s="17">
        <f t="shared" si="0"/>
        <v>1.4525993883792049E-2</v>
      </c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2:17" x14ac:dyDescent="0.3"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2:17" x14ac:dyDescent="0.3">
      <c r="F21" s="18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2:17" x14ac:dyDescent="0.3">
      <c r="F22" s="18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2:17" x14ac:dyDescent="0.3">
      <c r="F23" s="19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2:17" x14ac:dyDescent="0.3"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2:17" x14ac:dyDescent="0.3"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2:17" x14ac:dyDescent="0.3"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2:17" x14ac:dyDescent="0.3"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2:17" x14ac:dyDescent="0.3"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2:17" x14ac:dyDescent="0.3"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2:17" x14ac:dyDescent="0.3"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2:17" x14ac:dyDescent="0.3"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2:17" x14ac:dyDescent="0.3"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8:17" x14ac:dyDescent="0.3"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8:17" x14ac:dyDescent="0.3"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8:17" x14ac:dyDescent="0.3"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8:17" x14ac:dyDescent="0.3"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8:17" x14ac:dyDescent="0.3"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8:17" x14ac:dyDescent="0.3"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8:17" x14ac:dyDescent="0.3"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8:17" x14ac:dyDescent="0.3"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8:17" x14ac:dyDescent="0.3"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8:17" x14ac:dyDescent="0.3"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8:17" x14ac:dyDescent="0.3"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8:17" x14ac:dyDescent="0.3"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8:17" x14ac:dyDescent="0.3"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8:17" x14ac:dyDescent="0.3"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8:17" x14ac:dyDescent="0.3"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8:17" x14ac:dyDescent="0.3"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8:17" x14ac:dyDescent="0.3"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8:17" x14ac:dyDescent="0.3"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8:17" x14ac:dyDescent="0.3"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8:17" x14ac:dyDescent="0.3"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8:17" x14ac:dyDescent="0.3"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8:17" x14ac:dyDescent="0.3"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8:17" x14ac:dyDescent="0.3"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8:17" x14ac:dyDescent="0.3"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8:17" x14ac:dyDescent="0.3"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8:17" x14ac:dyDescent="0.3"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8:17" x14ac:dyDescent="0.3"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8:17" x14ac:dyDescent="0.3"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8:17" x14ac:dyDescent="0.3"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8:17" x14ac:dyDescent="0.3"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8:17" x14ac:dyDescent="0.3">
      <c r="H63" s="4"/>
      <c r="I63" s="4"/>
      <c r="J63" s="4"/>
      <c r="K63" s="4"/>
      <c r="L63" s="4"/>
      <c r="M63" s="4"/>
      <c r="N63" s="4"/>
      <c r="O63" s="4"/>
      <c r="P63" s="4"/>
      <c r="Q63" s="4"/>
    </row>
  </sheetData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showGridLines="0" tabSelected="1" workbookViewId="0">
      <selection activeCell="C11" sqref="C11"/>
    </sheetView>
  </sheetViews>
  <sheetFormatPr defaultRowHeight="18.75" x14ac:dyDescent="0.3"/>
  <cols>
    <col min="1" max="1" width="8.5703125" style="58" customWidth="1"/>
    <col min="2" max="2" width="15" style="58" bestFit="1" customWidth="1"/>
    <col min="3" max="3" width="16.28515625" style="59" bestFit="1" customWidth="1"/>
    <col min="4" max="4" width="12.7109375" style="59" bestFit="1" customWidth="1"/>
    <col min="5" max="5" width="15" style="58" bestFit="1" customWidth="1"/>
    <col min="6" max="6" width="12.140625" style="58" customWidth="1"/>
    <col min="7" max="7" width="5.28515625" style="58" customWidth="1"/>
    <col min="8" max="8" width="10.28515625" style="58" customWidth="1"/>
    <col min="9" max="16384" width="9.140625" style="58"/>
  </cols>
  <sheetData>
    <row r="1" spans="1:9" ht="24" customHeight="1" x14ac:dyDescent="0.3">
      <c r="A1" s="57" t="s">
        <v>65</v>
      </c>
      <c r="F1" s="4"/>
      <c r="G1" s="4"/>
      <c r="H1" s="4"/>
      <c r="I1" s="4"/>
    </row>
    <row r="2" spans="1:9" x14ac:dyDescent="0.3">
      <c r="A2" s="60"/>
      <c r="B2" s="60"/>
      <c r="C2" s="61" t="s">
        <v>67</v>
      </c>
      <c r="D2" s="61" t="s">
        <v>68</v>
      </c>
      <c r="E2" s="4"/>
      <c r="F2" s="4"/>
      <c r="G2" s="4"/>
      <c r="H2" s="4"/>
      <c r="I2" s="4"/>
    </row>
    <row r="3" spans="1:9" x14ac:dyDescent="0.3">
      <c r="A3" s="62" t="s">
        <v>69</v>
      </c>
      <c r="B3" s="58" t="s">
        <v>70</v>
      </c>
      <c r="C3" s="63">
        <v>512450</v>
      </c>
      <c r="D3" s="63">
        <v>8123965</v>
      </c>
      <c r="E3" s="47" t="s">
        <v>66</v>
      </c>
      <c r="F3" s="66"/>
      <c r="G3" s="4"/>
      <c r="H3" s="4"/>
      <c r="I3" s="4"/>
    </row>
    <row r="4" spans="1:9" x14ac:dyDescent="0.3">
      <c r="A4" s="64">
        <v>2011</v>
      </c>
      <c r="B4" s="58" t="s">
        <v>71</v>
      </c>
      <c r="C4" s="63">
        <v>447840</v>
      </c>
      <c r="D4" s="63">
        <v>7750500</v>
      </c>
      <c r="E4" s="4"/>
      <c r="F4" s="4"/>
      <c r="G4" s="4"/>
      <c r="H4" s="4"/>
      <c r="I4" s="4"/>
    </row>
    <row r="5" spans="1:9" x14ac:dyDescent="0.3">
      <c r="B5" s="58" t="s">
        <v>72</v>
      </c>
      <c r="C5" s="63">
        <v>500125</v>
      </c>
      <c r="D5" s="63">
        <v>7860405</v>
      </c>
      <c r="E5" s="4"/>
      <c r="F5" s="4"/>
      <c r="G5" s="4"/>
      <c r="H5" s="4"/>
    </row>
    <row r="6" spans="1:9" x14ac:dyDescent="0.3">
      <c r="A6" s="60"/>
      <c r="B6" s="60" t="s">
        <v>73</v>
      </c>
      <c r="C6" s="65">
        <v>515600</v>
      </c>
      <c r="D6" s="65">
        <v>8005800</v>
      </c>
      <c r="E6" s="4"/>
      <c r="F6" s="4"/>
      <c r="G6" s="4"/>
      <c r="H6" s="4"/>
    </row>
    <row r="7" spans="1:9" x14ac:dyDescent="0.3">
      <c r="A7" s="62" t="s">
        <v>69</v>
      </c>
      <c r="B7" s="58" t="s">
        <v>70</v>
      </c>
      <c r="C7" s="63">
        <v>482754</v>
      </c>
      <c r="D7" s="63">
        <v>8136444</v>
      </c>
    </row>
    <row r="8" spans="1:9" x14ac:dyDescent="0.3">
      <c r="A8" s="64">
        <v>2012</v>
      </c>
      <c r="B8" s="58" t="s">
        <v>71</v>
      </c>
      <c r="C8" s="63">
        <v>485750</v>
      </c>
      <c r="D8" s="63">
        <v>7950426</v>
      </c>
    </row>
    <row r="9" spans="1:9" x14ac:dyDescent="0.3">
      <c r="B9" s="58" t="s">
        <v>72</v>
      </c>
      <c r="C9" s="63">
        <v>460890</v>
      </c>
      <c r="D9" s="63">
        <v>7875500</v>
      </c>
    </row>
    <row r="10" spans="1:9" x14ac:dyDescent="0.3">
      <c r="A10" s="60"/>
      <c r="B10" s="60" t="s">
        <v>73</v>
      </c>
      <c r="C10" s="65">
        <v>490400</v>
      </c>
      <c r="D10" s="65">
        <v>7952600</v>
      </c>
    </row>
    <row r="11" spans="1:9" x14ac:dyDescent="0.3">
      <c r="A11" s="62" t="s">
        <v>69</v>
      </c>
      <c r="B11" s="58" t="s">
        <v>70</v>
      </c>
      <c r="C11" s="63">
        <v>510230</v>
      </c>
      <c r="D11" s="63">
        <v>8100145</v>
      </c>
    </row>
    <row r="12" spans="1:9" x14ac:dyDescent="0.3">
      <c r="A12" s="64">
        <v>2013</v>
      </c>
      <c r="B12" s="58" t="s">
        <v>71</v>
      </c>
      <c r="C12" s="63">
        <v>515471</v>
      </c>
      <c r="D12" s="63">
        <v>8034125</v>
      </c>
    </row>
    <row r="13" spans="1:9" x14ac:dyDescent="0.3">
      <c r="B13" s="58" t="s">
        <v>72</v>
      </c>
      <c r="C13" s="63">
        <v>525850</v>
      </c>
      <c r="D13" s="63">
        <v>8350450</v>
      </c>
    </row>
    <row r="14" spans="1:9" x14ac:dyDescent="0.3">
      <c r="A14" s="60"/>
      <c r="B14" s="60" t="s">
        <v>73</v>
      </c>
      <c r="C14" s="65">
        <v>520365</v>
      </c>
      <c r="D14" s="65">
        <v>8100520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ŚREDNIA</vt:lpstr>
      <vt:lpstr>ŚREDNIA.JEŻELI</vt:lpstr>
      <vt:lpstr>MEDIANA lub WYST.NAJCZĘŚCIEJ</vt:lpstr>
      <vt:lpstr>POZYCJA</vt:lpstr>
      <vt:lpstr>MAX.K i MIN.K</vt:lpstr>
      <vt:lpstr>CZĘSTOŚĆ</vt:lpstr>
      <vt:lpstr>WARIANCJA.POP ODCH.STAND.POPUL</vt:lpstr>
      <vt:lpstr>WSP.KORELACJI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</dc:creator>
  <cp:lastModifiedBy>tomek</cp:lastModifiedBy>
  <dcterms:created xsi:type="dcterms:W3CDTF">2013-02-26T17:22:19Z</dcterms:created>
  <dcterms:modified xsi:type="dcterms:W3CDTF">2014-12-11T15:49:18Z</dcterms:modified>
</cp:coreProperties>
</file>