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5" i="1"/>
  <c r="M5"/>
  <c r="L5"/>
  <c r="J5"/>
  <c r="I5"/>
  <c r="H5"/>
  <c r="F5"/>
  <c r="D5"/>
  <c r="C1"/>
  <c r="I4" s="1"/>
  <c r="L4" s="1"/>
  <c r="J4" l="1"/>
  <c r="G6" l="1"/>
  <c r="H6" l="1"/>
  <c r="D6" s="1"/>
  <c r="F6" s="1"/>
  <c r="I6"/>
  <c r="L6" s="1"/>
  <c r="H7" l="1"/>
  <c r="J6"/>
  <c r="G7" s="1"/>
  <c r="M6"/>
  <c r="I7"/>
  <c r="J7" s="1"/>
  <c r="G8" s="1"/>
  <c r="D7" l="1"/>
  <c r="F7" s="1"/>
  <c r="L7"/>
  <c r="M7"/>
  <c r="H8"/>
  <c r="D8" s="1"/>
  <c r="F8" s="1"/>
  <c r="I8" l="1"/>
  <c r="J8" s="1"/>
  <c r="G9" s="1"/>
  <c r="L8" l="1"/>
  <c r="H9"/>
  <c r="D9" s="1"/>
  <c r="F9" s="1"/>
  <c r="M8"/>
  <c r="I9" l="1"/>
  <c r="J9" s="1"/>
  <c r="G10" s="1"/>
  <c r="M9" l="1"/>
  <c r="H10"/>
  <c r="D10" s="1"/>
  <c r="F10" s="1"/>
  <c r="L9"/>
  <c r="I10" l="1"/>
  <c r="J10" s="1"/>
  <c r="H11" l="1"/>
  <c r="I11" s="1"/>
  <c r="J11" s="1"/>
  <c r="M10"/>
  <c r="L10"/>
  <c r="G11"/>
  <c r="L11" l="1"/>
  <c r="G12"/>
  <c r="H12"/>
  <c r="I12" s="1"/>
  <c r="J12" s="1"/>
  <c r="M11"/>
  <c r="D11"/>
  <c r="F11" s="1"/>
  <c r="H13" l="1"/>
  <c r="I13" s="1"/>
  <c r="J13" s="1"/>
  <c r="M12"/>
  <c r="L12"/>
  <c r="G13"/>
  <c r="D12"/>
  <c r="F12" s="1"/>
  <c r="L13" l="1"/>
  <c r="G14"/>
  <c r="H14"/>
  <c r="I14" s="1"/>
  <c r="J14" s="1"/>
  <c r="M13"/>
  <c r="D13"/>
  <c r="F13" s="1"/>
  <c r="M14" l="1"/>
  <c r="L14"/>
  <c r="G15"/>
  <c r="H15"/>
  <c r="I15" s="1"/>
  <c r="J15" s="1"/>
  <c r="D14"/>
  <c r="F14" s="1"/>
  <c r="D15" l="1"/>
  <c r="F15" s="1"/>
  <c r="L15"/>
  <c r="H16"/>
  <c r="I16" s="1"/>
  <c r="J16" s="1"/>
  <c r="M15"/>
  <c r="G16"/>
  <c r="D16" s="1"/>
  <c r="F16" s="1"/>
  <c r="G17" l="1"/>
  <c r="H17"/>
  <c r="I17" s="1"/>
  <c r="J17" s="1"/>
  <c r="M16"/>
  <c r="L16"/>
  <c r="D17" l="1"/>
  <c r="F17" s="1"/>
  <c r="G18"/>
  <c r="H18"/>
  <c r="I18" s="1"/>
  <c r="J18" s="1"/>
  <c r="L17"/>
  <c r="M17"/>
  <c r="D18" l="1"/>
  <c r="F18" s="1"/>
  <c r="L18"/>
  <c r="H19"/>
  <c r="I19" s="1"/>
  <c r="J19" s="1"/>
  <c r="M18"/>
  <c r="G19"/>
  <c r="D19" s="1"/>
  <c r="F19" s="1"/>
  <c r="L19" l="1"/>
  <c r="G20"/>
  <c r="H20"/>
  <c r="I20" s="1"/>
  <c r="J20" s="1"/>
  <c r="M19"/>
  <c r="L20" l="1"/>
  <c r="G21"/>
  <c r="H21"/>
  <c r="I21" s="1"/>
  <c r="J21" s="1"/>
  <c r="M20"/>
  <c r="D20"/>
  <c r="F20" s="1"/>
  <c r="M21" l="1"/>
  <c r="G22"/>
  <c r="H22"/>
  <c r="I22" s="1"/>
  <c r="J22" s="1"/>
  <c r="L21"/>
  <c r="D21"/>
  <c r="F21" s="1"/>
  <c r="L22" l="1"/>
  <c r="G23"/>
  <c r="H23"/>
  <c r="I23" s="1"/>
  <c r="J23" s="1"/>
  <c r="M22"/>
  <c r="D22"/>
  <c r="F22" s="1"/>
  <c r="L23" l="1"/>
  <c r="G24"/>
  <c r="H24"/>
  <c r="I24" s="1"/>
  <c r="J24" s="1"/>
  <c r="M23"/>
  <c r="D23"/>
  <c r="F23" s="1"/>
  <c r="G25" l="1"/>
  <c r="H25"/>
  <c r="I25" s="1"/>
  <c r="J25" s="1"/>
  <c r="M24"/>
  <c r="L24"/>
  <c r="D24"/>
  <c r="F24" s="1"/>
  <c r="D25" l="1"/>
  <c r="F25" s="1"/>
  <c r="G26"/>
  <c r="H26"/>
  <c r="I26" s="1"/>
  <c r="J26" s="1"/>
  <c r="L25"/>
  <c r="M25"/>
  <c r="D26" l="1"/>
  <c r="F26" s="1"/>
  <c r="H27"/>
  <c r="I27" s="1"/>
  <c r="J27" s="1"/>
  <c r="G28" s="1"/>
  <c r="M26"/>
  <c r="L26"/>
  <c r="G27"/>
  <c r="H28" l="1"/>
  <c r="D28" s="1"/>
  <c r="F28" s="1"/>
  <c r="M27"/>
  <c r="L27"/>
  <c r="D27"/>
  <c r="F27" s="1"/>
  <c r="I28" l="1"/>
  <c r="J28" s="1"/>
  <c r="G29" s="1"/>
  <c r="L28" l="1"/>
  <c r="H29"/>
  <c r="D29" s="1"/>
  <c r="F29" s="1"/>
  <c r="M28"/>
  <c r="I29" l="1"/>
  <c r="J29" s="1"/>
  <c r="G30" s="1"/>
  <c r="L29" l="1"/>
  <c r="H30"/>
  <c r="D30" s="1"/>
  <c r="F30" s="1"/>
  <c r="M29"/>
  <c r="I30" l="1"/>
  <c r="J30" s="1"/>
  <c r="G31" s="1"/>
  <c r="L30" l="1"/>
  <c r="H31"/>
  <c r="D31" s="1"/>
  <c r="F31" s="1"/>
  <c r="M30"/>
  <c r="I31" l="1"/>
  <c r="J31" s="1"/>
  <c r="G32" s="1"/>
  <c r="M31" l="1"/>
  <c r="L31"/>
  <c r="H32"/>
  <c r="D32" s="1"/>
  <c r="F32" s="1"/>
  <c r="I32" l="1"/>
  <c r="J32" s="1"/>
  <c r="G33" s="1"/>
  <c r="M32" l="1"/>
  <c r="H33"/>
  <c r="D33" s="1"/>
  <c r="F33" s="1"/>
  <c r="L32"/>
  <c r="I33" l="1"/>
  <c r="J33" s="1"/>
  <c r="G34" s="1"/>
  <c r="L33" l="1"/>
  <c r="H34"/>
  <c r="D34" s="1"/>
  <c r="F34" s="1"/>
  <c r="M33"/>
  <c r="I34" l="1"/>
  <c r="J34" s="1"/>
  <c r="G35" l="1"/>
  <c r="L34"/>
  <c r="M34"/>
  <c r="H35"/>
  <c r="I35" s="1"/>
  <c r="J35" s="1"/>
  <c r="G36" s="1"/>
  <c r="D35" l="1"/>
  <c r="F35" s="1"/>
  <c r="H36"/>
  <c r="D36" s="1"/>
  <c r="F36" s="1"/>
  <c r="M35"/>
  <c r="L35"/>
  <c r="I36" l="1"/>
  <c r="J36" s="1"/>
  <c r="L36" l="1"/>
  <c r="M36"/>
  <c r="H37"/>
  <c r="I37" s="1"/>
  <c r="J37" s="1"/>
  <c r="G38" s="1"/>
  <c r="G37"/>
  <c r="H38" l="1"/>
  <c r="D38" s="1"/>
  <c r="F38" s="1"/>
  <c r="M37"/>
  <c r="L37"/>
  <c r="D37"/>
  <c r="F37" s="1"/>
  <c r="I38" l="1"/>
  <c r="J38" s="1"/>
  <c r="L38" l="1"/>
  <c r="G39"/>
  <c r="H39"/>
  <c r="I39" s="1"/>
  <c r="J39" s="1"/>
  <c r="M38"/>
  <c r="H40" l="1"/>
  <c r="I40" s="1"/>
  <c r="J40" s="1"/>
  <c r="M39"/>
  <c r="L39"/>
  <c r="G40"/>
  <c r="D39"/>
  <c r="F39" s="1"/>
  <c r="L40" l="1"/>
  <c r="G41"/>
  <c r="H41"/>
  <c r="I41" s="1"/>
  <c r="J41" s="1"/>
  <c r="M40"/>
  <c r="D40"/>
  <c r="F40" s="1"/>
  <c r="H42" l="1"/>
  <c r="I42" s="1"/>
  <c r="J42" s="1"/>
  <c r="M41"/>
  <c r="L41"/>
  <c r="G42"/>
  <c r="D41"/>
  <c r="F41" s="1"/>
  <c r="L42" l="1"/>
  <c r="G43"/>
  <c r="H43"/>
  <c r="I43" s="1"/>
  <c r="J43" s="1"/>
  <c r="M42"/>
  <c r="D42"/>
  <c r="F42" s="1"/>
  <c r="L43" l="1"/>
  <c r="G44"/>
  <c r="H44"/>
  <c r="I44" s="1"/>
  <c r="J44" s="1"/>
  <c r="M43"/>
  <c r="D43"/>
  <c r="F43" s="1"/>
  <c r="H45" l="1"/>
  <c r="I45" s="1"/>
  <c r="J45" s="1"/>
  <c r="M44"/>
  <c r="L44"/>
  <c r="G45"/>
  <c r="D44"/>
  <c r="F44" s="1"/>
  <c r="L45" l="1"/>
  <c r="G46"/>
  <c r="H46"/>
  <c r="I46" s="1"/>
  <c r="J46" s="1"/>
  <c r="M45"/>
  <c r="D45"/>
  <c r="F45" s="1"/>
  <c r="L46" l="1"/>
  <c r="G47"/>
  <c r="H47"/>
  <c r="I47" s="1"/>
  <c r="J47" s="1"/>
  <c r="M46"/>
  <c r="D46"/>
  <c r="F46" s="1"/>
  <c r="L47" l="1"/>
  <c r="G48"/>
  <c r="H48"/>
  <c r="I48" s="1"/>
  <c r="J48" s="1"/>
  <c r="M47"/>
  <c r="D47"/>
  <c r="F47" s="1"/>
  <c r="L48" l="1"/>
  <c r="G49"/>
  <c r="H49"/>
  <c r="I49" s="1"/>
  <c r="J49" s="1"/>
  <c r="M48"/>
  <c r="D48"/>
  <c r="F48" s="1"/>
  <c r="L49" l="1"/>
  <c r="G50"/>
  <c r="H50"/>
  <c r="I50" s="1"/>
  <c r="J50" s="1"/>
  <c r="M49"/>
  <c r="D49"/>
  <c r="F49" s="1"/>
  <c r="L50" l="1"/>
  <c r="H51"/>
  <c r="I51" s="1"/>
  <c r="J51" s="1"/>
  <c r="M50"/>
  <c r="G51"/>
  <c r="D51" s="1"/>
  <c r="F51" s="1"/>
  <c r="D50"/>
  <c r="F50" s="1"/>
  <c r="G52" l="1"/>
  <c r="H52"/>
  <c r="I52" s="1"/>
  <c r="J52" s="1"/>
  <c r="M51"/>
  <c r="L51"/>
  <c r="D52" l="1"/>
  <c r="F52" s="1"/>
  <c r="L52"/>
  <c r="H53"/>
  <c r="I53" s="1"/>
  <c r="J53" s="1"/>
  <c r="M52"/>
  <c r="G53"/>
  <c r="D53" s="1"/>
  <c r="F53" s="1"/>
  <c r="G54" l="1"/>
  <c r="H54"/>
  <c r="I54" s="1"/>
  <c r="J54" s="1"/>
  <c r="M53"/>
  <c r="L53"/>
  <c r="D54" l="1"/>
  <c r="F54" s="1"/>
  <c r="G55"/>
  <c r="H55"/>
  <c r="I55" s="1"/>
  <c r="J55" s="1"/>
  <c r="M54"/>
  <c r="L54"/>
  <c r="D55" l="1"/>
  <c r="F55" s="1"/>
  <c r="G56"/>
  <c r="H56"/>
  <c r="I56" s="1"/>
  <c r="J56" s="1"/>
  <c r="M55"/>
  <c r="L55"/>
  <c r="D56" l="1"/>
  <c r="F56" s="1"/>
  <c r="L56"/>
  <c r="H57"/>
  <c r="I57" s="1"/>
  <c r="J57" s="1"/>
  <c r="M56"/>
  <c r="G57"/>
  <c r="D57" s="1"/>
  <c r="F57" s="1"/>
  <c r="G58" l="1"/>
  <c r="H58"/>
  <c r="I58" s="1"/>
  <c r="J58" s="1"/>
  <c r="M57"/>
  <c r="L57"/>
  <c r="D58" l="1"/>
  <c r="F58" s="1"/>
  <c r="G59"/>
  <c r="H59"/>
  <c r="I59" s="1"/>
  <c r="J59" s="1"/>
  <c r="M58"/>
  <c r="L58"/>
  <c r="D59" l="1"/>
  <c r="F59" s="1"/>
  <c r="G60"/>
  <c r="H60"/>
  <c r="I60" s="1"/>
  <c r="J60" s="1"/>
  <c r="M59"/>
  <c r="L59"/>
  <c r="D60" l="1"/>
  <c r="F60" s="1"/>
  <c r="G61"/>
  <c r="D61" s="1"/>
  <c r="F61" s="1"/>
  <c r="H61"/>
  <c r="I61" s="1"/>
  <c r="J61" s="1"/>
  <c r="M60"/>
  <c r="L60"/>
  <c r="G62" l="1"/>
  <c r="H62"/>
  <c r="I62" s="1"/>
  <c r="J62" s="1"/>
  <c r="M61"/>
  <c r="L61"/>
  <c r="D62" l="1"/>
  <c r="F62" s="1"/>
  <c r="L62"/>
  <c r="G63"/>
  <c r="H63"/>
  <c r="I63" s="1"/>
  <c r="J63" s="1"/>
  <c r="M62"/>
  <c r="L63" l="1"/>
  <c r="G64"/>
  <c r="H64"/>
  <c r="I64" s="1"/>
  <c r="J64" s="1"/>
  <c r="M63"/>
  <c r="D63"/>
  <c r="F63" s="1"/>
  <c r="L64" l="1"/>
  <c r="G65"/>
  <c r="H65"/>
  <c r="I65" s="1"/>
  <c r="J65" s="1"/>
  <c r="M64"/>
  <c r="D64"/>
  <c r="F64" s="1"/>
  <c r="M65" l="1"/>
  <c r="L65"/>
  <c r="G66"/>
  <c r="H66"/>
  <c r="I66" s="1"/>
  <c r="J66" s="1"/>
  <c r="D65"/>
  <c r="F65" s="1"/>
  <c r="D66" l="1"/>
  <c r="F66" s="1"/>
  <c r="M66"/>
  <c r="L66"/>
  <c r="G67"/>
  <c r="H67"/>
  <c r="I67" s="1"/>
  <c r="J67" s="1"/>
  <c r="D67" l="1"/>
  <c r="F67" s="1"/>
  <c r="L67"/>
  <c r="G68"/>
  <c r="H68"/>
  <c r="I68" s="1"/>
  <c r="J68" s="1"/>
  <c r="M67"/>
  <c r="L68" l="1"/>
  <c r="G69"/>
  <c r="H69"/>
  <c r="I69" s="1"/>
  <c r="J69" s="1"/>
  <c r="M68"/>
  <c r="D68"/>
  <c r="F68" s="1"/>
  <c r="L69" l="1"/>
  <c r="G70"/>
  <c r="H70"/>
  <c r="I70" s="1"/>
  <c r="J70" s="1"/>
  <c r="M69"/>
  <c r="D69"/>
  <c r="F69" s="1"/>
  <c r="L70" l="1"/>
  <c r="G71"/>
  <c r="H71"/>
  <c r="I71" s="1"/>
  <c r="J71" s="1"/>
  <c r="M70"/>
  <c r="D70"/>
  <c r="F70" s="1"/>
  <c r="L71" l="1"/>
  <c r="G72"/>
  <c r="H72"/>
  <c r="I72" s="1"/>
  <c r="J72" s="1"/>
  <c r="M71"/>
  <c r="D71"/>
  <c r="F71" s="1"/>
  <c r="M72" l="1"/>
  <c r="L72"/>
  <c r="G73"/>
  <c r="H73"/>
  <c r="I73" s="1"/>
  <c r="J73" s="1"/>
  <c r="D72"/>
  <c r="F72" s="1"/>
  <c r="D73" l="1"/>
  <c r="F73" s="1"/>
  <c r="L73"/>
  <c r="G74"/>
  <c r="H74"/>
  <c r="I74" s="1"/>
  <c r="J74" s="1"/>
  <c r="M73"/>
  <c r="L74" l="1"/>
  <c r="H75"/>
  <c r="I75" s="1"/>
  <c r="J75" s="1"/>
  <c r="M74"/>
  <c r="G75"/>
  <c r="D75" s="1"/>
  <c r="F75" s="1"/>
  <c r="D74"/>
  <c r="F74" s="1"/>
  <c r="G76" l="1"/>
  <c r="H76"/>
  <c r="I76" s="1"/>
  <c r="J76" s="1"/>
  <c r="M75"/>
  <c r="L75"/>
  <c r="D76" l="1"/>
  <c r="F76" s="1"/>
  <c r="L76"/>
  <c r="H77"/>
  <c r="I77" s="1"/>
  <c r="J77" s="1"/>
  <c r="M76"/>
  <c r="G77"/>
  <c r="D77" s="1"/>
  <c r="F77" s="1"/>
  <c r="M77" l="1"/>
  <c r="L77"/>
  <c r="G78"/>
  <c r="H78"/>
  <c r="I78" s="1"/>
  <c r="J78" s="1"/>
  <c r="D78" l="1"/>
  <c r="F78" s="1"/>
  <c r="L78"/>
  <c r="G79"/>
  <c r="H79"/>
  <c r="I79" s="1"/>
  <c r="J79" s="1"/>
  <c r="M78"/>
  <c r="G80" l="1"/>
  <c r="H80"/>
  <c r="I80" s="1"/>
  <c r="J80" s="1"/>
  <c r="M79"/>
  <c r="L79"/>
  <c r="D79"/>
  <c r="F79" s="1"/>
  <c r="D80" l="1"/>
  <c r="F80" s="1"/>
  <c r="G81"/>
  <c r="H81"/>
  <c r="I81" s="1"/>
  <c r="J81" s="1"/>
  <c r="M80"/>
  <c r="L80"/>
  <c r="D81" l="1"/>
  <c r="F81" s="1"/>
  <c r="G82"/>
  <c r="H82"/>
  <c r="I82" s="1"/>
  <c r="J82" s="1"/>
  <c r="M81"/>
  <c r="L81"/>
  <c r="D82" l="1"/>
  <c r="F82" s="1"/>
  <c r="L82"/>
  <c r="H83"/>
  <c r="I83" s="1"/>
  <c r="J83" s="1"/>
  <c r="M82"/>
  <c r="G83"/>
  <c r="D83" s="1"/>
  <c r="F83" s="1"/>
  <c r="L83" l="1"/>
  <c r="H84"/>
  <c r="I84" s="1"/>
  <c r="J84" s="1"/>
  <c r="M83"/>
  <c r="G84"/>
  <c r="D84" s="1"/>
  <c r="F84" s="1"/>
  <c r="L84" l="1"/>
  <c r="G85"/>
  <c r="H85"/>
  <c r="I85" s="1"/>
  <c r="J85" s="1"/>
  <c r="M84"/>
  <c r="L85" l="1"/>
  <c r="H86"/>
  <c r="I86" s="1"/>
  <c r="J86" s="1"/>
  <c r="M85"/>
  <c r="G86"/>
  <c r="D86" s="1"/>
  <c r="F86" s="1"/>
  <c r="D85"/>
  <c r="F85" s="1"/>
  <c r="L86" l="1"/>
  <c r="G87"/>
  <c r="H87"/>
  <c r="I87" s="1"/>
  <c r="J87" s="1"/>
  <c r="M86"/>
  <c r="L87" l="1"/>
  <c r="G88"/>
  <c r="H88"/>
  <c r="I88" s="1"/>
  <c r="J88" s="1"/>
  <c r="M87"/>
  <c r="D87"/>
  <c r="F87" s="1"/>
  <c r="L88" l="1"/>
  <c r="G89"/>
  <c r="H89"/>
  <c r="I89" s="1"/>
  <c r="J89" s="1"/>
  <c r="M88"/>
  <c r="D88"/>
  <c r="F88" s="1"/>
  <c r="L89" l="1"/>
  <c r="G90"/>
  <c r="H90"/>
  <c r="I90" s="1"/>
  <c r="J90" s="1"/>
  <c r="M89"/>
  <c r="D89"/>
  <c r="F89" s="1"/>
  <c r="L90" l="1"/>
  <c r="H91"/>
  <c r="I91" s="1"/>
  <c r="J91" s="1"/>
  <c r="M90"/>
  <c r="G91"/>
  <c r="D91" s="1"/>
  <c r="F91" s="1"/>
  <c r="D90"/>
  <c r="F90" s="1"/>
  <c r="L91" l="1"/>
  <c r="G92"/>
  <c r="H92"/>
  <c r="I92" s="1"/>
  <c r="J92" s="1"/>
  <c r="M91"/>
  <c r="L92" l="1"/>
  <c r="G93"/>
  <c r="H93"/>
  <c r="I93" s="1"/>
  <c r="J93" s="1"/>
  <c r="M92"/>
  <c r="D92"/>
  <c r="F92" s="1"/>
  <c r="L93" l="1"/>
  <c r="G94"/>
  <c r="H94"/>
  <c r="I94" s="1"/>
  <c r="J94" s="1"/>
  <c r="M93"/>
  <c r="D93"/>
  <c r="F93" s="1"/>
  <c r="L94" l="1"/>
  <c r="G95"/>
  <c r="H95"/>
  <c r="I95" s="1"/>
  <c r="J95" s="1"/>
  <c r="M94"/>
  <c r="D94"/>
  <c r="F94" s="1"/>
  <c r="L95" l="1"/>
  <c r="G96"/>
  <c r="H96"/>
  <c r="I96" s="1"/>
  <c r="J96" s="1"/>
  <c r="M95"/>
  <c r="D95"/>
  <c r="F95" s="1"/>
  <c r="L96" l="1"/>
  <c r="H97"/>
  <c r="I97" s="1"/>
  <c r="J97" s="1"/>
  <c r="M96"/>
  <c r="G97"/>
  <c r="D97" s="1"/>
  <c r="F97" s="1"/>
  <c r="D96"/>
  <c r="F96" s="1"/>
  <c r="L97" l="1"/>
  <c r="G98"/>
  <c r="H98"/>
  <c r="I98" s="1"/>
  <c r="J98" s="1"/>
  <c r="M97"/>
  <c r="G99" l="1"/>
  <c r="H99"/>
  <c r="I99" s="1"/>
  <c r="J99" s="1"/>
  <c r="M98"/>
  <c r="L98"/>
  <c r="D98"/>
  <c r="F98" s="1"/>
  <c r="D99" l="1"/>
  <c r="F99" s="1"/>
  <c r="L99"/>
  <c r="H100"/>
  <c r="I100" s="1"/>
  <c r="J100" s="1"/>
  <c r="M99"/>
  <c r="G100"/>
  <c r="D100" s="1"/>
  <c r="F100" s="1"/>
  <c r="G101" l="1"/>
  <c r="H101"/>
  <c r="I101" s="1"/>
  <c r="J101" s="1"/>
  <c r="M100"/>
  <c r="L100"/>
  <c r="D101" l="1"/>
  <c r="F101" s="1"/>
  <c r="G102"/>
  <c r="H102"/>
  <c r="I102" s="1"/>
  <c r="J102" s="1"/>
  <c r="M101"/>
  <c r="L101"/>
  <c r="D102" l="1"/>
  <c r="F102" s="1"/>
  <c r="L102"/>
  <c r="G103"/>
  <c r="H103"/>
  <c r="I103" s="1"/>
  <c r="J103" s="1"/>
  <c r="M102"/>
  <c r="G104" l="1"/>
  <c r="H104"/>
  <c r="I104" s="1"/>
  <c r="J104" s="1"/>
  <c r="M103"/>
  <c r="L103"/>
  <c r="D103"/>
  <c r="F103" s="1"/>
  <c r="D104" l="1"/>
  <c r="F104" s="1"/>
  <c r="G105"/>
  <c r="H105"/>
  <c r="I105" s="1"/>
  <c r="J105" s="1"/>
  <c r="M104"/>
  <c r="L104"/>
  <c r="D105" l="1"/>
  <c r="F105" s="1"/>
  <c r="G106"/>
  <c r="H106"/>
  <c r="I106" s="1"/>
  <c r="J106" s="1"/>
  <c r="M105"/>
  <c r="L105"/>
  <c r="D106" l="1"/>
  <c r="F106" s="1"/>
  <c r="G107"/>
  <c r="H107"/>
  <c r="I107" s="1"/>
  <c r="J107" s="1"/>
  <c r="M106"/>
  <c r="L106"/>
  <c r="D107" l="1"/>
  <c r="F107" s="1"/>
  <c r="L107"/>
  <c r="H108"/>
  <c r="I108" s="1"/>
  <c r="J108" s="1"/>
  <c r="M107"/>
  <c r="G108"/>
  <c r="D108" s="1"/>
  <c r="F108" s="1"/>
  <c r="L108" l="1"/>
  <c r="G109"/>
  <c r="H109"/>
  <c r="I109" s="1"/>
  <c r="J109" s="1"/>
  <c r="M108"/>
  <c r="G110" l="1"/>
  <c r="H110"/>
  <c r="I110" s="1"/>
  <c r="J110" s="1"/>
  <c r="M109"/>
  <c r="L109"/>
  <c r="D109"/>
  <c r="F109" s="1"/>
  <c r="D110" l="1"/>
  <c r="F110" s="1"/>
  <c r="L110"/>
  <c r="G111"/>
  <c r="H111"/>
  <c r="I111" s="1"/>
  <c r="J111" s="1"/>
  <c r="M110"/>
  <c r="L111" l="1"/>
  <c r="G112"/>
  <c r="H112"/>
  <c r="I112" s="1"/>
  <c r="J112" s="1"/>
  <c r="M111"/>
  <c r="D111"/>
  <c r="F111" s="1"/>
  <c r="L112" l="1"/>
  <c r="G113"/>
  <c r="H113"/>
  <c r="I113" s="1"/>
  <c r="J113" s="1"/>
  <c r="M112"/>
  <c r="D112"/>
  <c r="F112" s="1"/>
  <c r="L113" l="1"/>
  <c r="G114"/>
  <c r="H114"/>
  <c r="I114" s="1"/>
  <c r="J114" s="1"/>
  <c r="M113"/>
  <c r="D113"/>
  <c r="F113" s="1"/>
  <c r="G115" l="1"/>
  <c r="H115"/>
  <c r="I115" s="1"/>
  <c r="J115" s="1"/>
  <c r="M114"/>
  <c r="L114"/>
  <c r="D114"/>
  <c r="F114" s="1"/>
  <c r="D115" l="1"/>
  <c r="F115" s="1"/>
  <c r="L115"/>
  <c r="G116"/>
  <c r="H116"/>
  <c r="I116" s="1"/>
  <c r="J116" s="1"/>
  <c r="M115"/>
  <c r="L116" l="1"/>
  <c r="G117"/>
  <c r="H117"/>
  <c r="I117" s="1"/>
  <c r="J117" s="1"/>
  <c r="M116"/>
  <c r="D116"/>
  <c r="F116" s="1"/>
  <c r="L117" l="1"/>
  <c r="G118"/>
  <c r="H118"/>
  <c r="I118" s="1"/>
  <c r="J118" s="1"/>
  <c r="M117"/>
  <c r="D117"/>
  <c r="F117" s="1"/>
  <c r="L118" l="1"/>
  <c r="G119"/>
  <c r="H119"/>
  <c r="I119" s="1"/>
  <c r="J119" s="1"/>
  <c r="M118"/>
  <c r="D118"/>
  <c r="F118" s="1"/>
  <c r="L119" l="1"/>
  <c r="G120"/>
  <c r="H120"/>
  <c r="I120" s="1"/>
  <c r="J120" s="1"/>
  <c r="M119"/>
  <c r="D119"/>
  <c r="F119" s="1"/>
  <c r="L120" l="1"/>
  <c r="H121"/>
  <c r="I121" s="1"/>
  <c r="J121" s="1"/>
  <c r="M120"/>
  <c r="G121"/>
  <c r="D121" s="1"/>
  <c r="F121" s="1"/>
  <c r="D120"/>
  <c r="F120" s="1"/>
  <c r="L121" l="1"/>
  <c r="G122"/>
  <c r="H122"/>
  <c r="I122" s="1"/>
  <c r="J122" s="1"/>
  <c r="M121"/>
  <c r="G123" l="1"/>
  <c r="H123"/>
  <c r="I123" s="1"/>
  <c r="J123" s="1"/>
  <c r="M122"/>
  <c r="L122"/>
  <c r="D122"/>
  <c r="F122" s="1"/>
  <c r="D123" l="1"/>
  <c r="F123" s="1"/>
  <c r="L123"/>
  <c r="H124"/>
  <c r="I124" s="1"/>
  <c r="J124" s="1"/>
  <c r="M123"/>
  <c r="G124"/>
  <c r="D124" s="1"/>
  <c r="F124" s="1"/>
  <c r="G125" l="1"/>
  <c r="H125"/>
  <c r="I125" s="1"/>
  <c r="J125" s="1"/>
  <c r="M124"/>
  <c r="L124"/>
  <c r="D125" l="1"/>
  <c r="F125" s="1"/>
  <c r="G126"/>
  <c r="H126"/>
  <c r="I126" s="1"/>
  <c r="J126" s="1"/>
  <c r="M125"/>
  <c r="L125"/>
  <c r="D126" l="1"/>
  <c r="F126" s="1"/>
  <c r="L126"/>
  <c r="G127"/>
  <c r="H127"/>
  <c r="I127" s="1"/>
  <c r="J127" s="1"/>
  <c r="M126"/>
  <c r="G128" l="1"/>
  <c r="H128"/>
  <c r="I128" s="1"/>
  <c r="J128" s="1"/>
  <c r="M127"/>
  <c r="L127"/>
  <c r="D127"/>
  <c r="F127" s="1"/>
  <c r="D128" l="1"/>
  <c r="F128" s="1"/>
  <c r="G129"/>
  <c r="H129"/>
  <c r="I129" s="1"/>
  <c r="J129" s="1"/>
  <c r="M128"/>
  <c r="L128"/>
  <c r="D129" l="1"/>
  <c r="F129" s="1"/>
  <c r="G130"/>
  <c r="H130"/>
  <c r="I130" s="1"/>
  <c r="J130" s="1"/>
  <c r="M129"/>
  <c r="L129"/>
  <c r="D130" l="1"/>
  <c r="F130" s="1"/>
  <c r="G131"/>
  <c r="D131" s="1"/>
  <c r="F131" s="1"/>
  <c r="H131"/>
  <c r="I131" s="1"/>
  <c r="J131" s="1"/>
  <c r="M130"/>
  <c r="L130"/>
  <c r="L131" l="1"/>
  <c r="H132"/>
  <c r="I132" s="1"/>
  <c r="J132" s="1"/>
  <c r="M131"/>
  <c r="G132"/>
  <c r="D132" s="1"/>
  <c r="F132" s="1"/>
  <c r="L132" l="1"/>
  <c r="G133"/>
  <c r="H133"/>
  <c r="I133" s="1"/>
  <c r="J133" s="1"/>
  <c r="M132"/>
  <c r="L133" l="1"/>
  <c r="H134"/>
  <c r="I134" s="1"/>
  <c r="J134" s="1"/>
  <c r="M133"/>
  <c r="G134"/>
  <c r="D134" s="1"/>
  <c r="F134" s="1"/>
  <c r="D133"/>
  <c r="F133" s="1"/>
  <c r="L134" l="1"/>
  <c r="G135"/>
  <c r="H135"/>
  <c r="I135" s="1"/>
  <c r="J135" s="1"/>
  <c r="M134"/>
  <c r="L135" l="1"/>
  <c r="G136"/>
  <c r="H136"/>
  <c r="I136" s="1"/>
  <c r="J136" s="1"/>
  <c r="M135"/>
  <c r="D135"/>
  <c r="F135" s="1"/>
  <c r="L136" l="1"/>
  <c r="G137"/>
  <c r="H137"/>
  <c r="I137" s="1"/>
  <c r="J137" s="1"/>
  <c r="M136"/>
  <c r="D136"/>
  <c r="F136" s="1"/>
  <c r="L137" l="1"/>
  <c r="G138"/>
  <c r="H138"/>
  <c r="I138" s="1"/>
  <c r="J138" s="1"/>
  <c r="M137"/>
  <c r="D137"/>
  <c r="F137" s="1"/>
  <c r="G139" l="1"/>
  <c r="H139"/>
  <c r="I139" s="1"/>
  <c r="J139" s="1"/>
  <c r="M138"/>
  <c r="L138"/>
  <c r="D138"/>
  <c r="F138" s="1"/>
  <c r="D139" l="1"/>
  <c r="F139" s="1"/>
  <c r="L139"/>
  <c r="G140"/>
  <c r="H140"/>
  <c r="I140" s="1"/>
  <c r="J140" s="1"/>
  <c r="M139"/>
  <c r="L140" l="1"/>
  <c r="G141"/>
  <c r="H141"/>
  <c r="I141" s="1"/>
  <c r="J141" s="1"/>
  <c r="M140"/>
  <c r="D140"/>
  <c r="F140" s="1"/>
  <c r="L141" l="1"/>
  <c r="G142"/>
  <c r="H142"/>
  <c r="I142" s="1"/>
  <c r="J142" s="1"/>
  <c r="M141"/>
  <c r="D141"/>
  <c r="F141" s="1"/>
  <c r="L142" l="1"/>
  <c r="G143"/>
  <c r="H143"/>
  <c r="I143" s="1"/>
  <c r="J143" s="1"/>
  <c r="M142"/>
  <c r="D142"/>
  <c r="F142" s="1"/>
  <c r="L143" l="1"/>
  <c r="G144"/>
  <c r="H144"/>
  <c r="I144" s="1"/>
  <c r="J144" s="1"/>
  <c r="M143"/>
  <c r="D143"/>
  <c r="F143" s="1"/>
  <c r="G145" l="1"/>
  <c r="H145"/>
  <c r="I145" s="1"/>
  <c r="J145" s="1"/>
  <c r="M144"/>
  <c r="L144"/>
  <c r="D144"/>
  <c r="F144" s="1"/>
  <c r="D145" l="1"/>
  <c r="F145" s="1"/>
  <c r="L145"/>
  <c r="G146"/>
  <c r="H146"/>
  <c r="I146" s="1"/>
  <c r="J146" s="1"/>
  <c r="M145"/>
  <c r="G147" l="1"/>
  <c r="H147"/>
  <c r="I147" s="1"/>
  <c r="J147" s="1"/>
  <c r="M146"/>
  <c r="L146"/>
  <c r="D146"/>
  <c r="F146" s="1"/>
  <c r="D147" l="1"/>
  <c r="F147" s="1"/>
  <c r="G148"/>
  <c r="H148"/>
  <c r="I148" s="1"/>
  <c r="J148" s="1"/>
  <c r="M147"/>
  <c r="L147"/>
  <c r="D148" l="1"/>
  <c r="F148" s="1"/>
  <c r="G149"/>
  <c r="H149"/>
  <c r="I149" s="1"/>
  <c r="J149" s="1"/>
  <c r="M148"/>
  <c r="L148"/>
  <c r="D149" l="1"/>
  <c r="F149" s="1"/>
  <c r="G150"/>
  <c r="H150"/>
  <c r="I150" s="1"/>
  <c r="J150" s="1"/>
  <c r="M149"/>
  <c r="L149"/>
  <c r="D150" l="1"/>
  <c r="F150" s="1"/>
  <c r="L150"/>
  <c r="G151"/>
  <c r="H151"/>
  <c r="I151" s="1"/>
  <c r="J151" s="1"/>
  <c r="M150"/>
  <c r="L151" l="1"/>
  <c r="H152"/>
  <c r="I152" s="1"/>
  <c r="J152" s="1"/>
  <c r="M151"/>
  <c r="G152"/>
  <c r="D152" s="1"/>
  <c r="F152" s="1"/>
  <c r="D151"/>
  <c r="F151" s="1"/>
  <c r="H153" l="1"/>
  <c r="I153" s="1"/>
  <c r="J153" s="1"/>
  <c r="M152"/>
  <c r="L152"/>
  <c r="G153"/>
  <c r="G154" l="1"/>
  <c r="H154"/>
  <c r="I154" s="1"/>
  <c r="J154" s="1"/>
  <c r="M153"/>
  <c r="L153"/>
  <c r="D153"/>
  <c r="F153" s="1"/>
  <c r="D154" l="1"/>
  <c r="F154" s="1"/>
  <c r="G155"/>
  <c r="H155"/>
  <c r="I155" s="1"/>
  <c r="J155" s="1"/>
  <c r="M154"/>
  <c r="L154"/>
  <c r="D155" l="1"/>
  <c r="F155" s="1"/>
  <c r="L155"/>
  <c r="H156"/>
  <c r="I156" s="1"/>
  <c r="J156" s="1"/>
  <c r="M155"/>
  <c r="G156"/>
  <c r="D156" s="1"/>
  <c r="F156" s="1"/>
  <c r="L156" l="1"/>
  <c r="G157"/>
  <c r="H157"/>
  <c r="I157" s="1"/>
  <c r="J157" s="1"/>
  <c r="M156"/>
  <c r="G158" l="1"/>
  <c r="H158"/>
  <c r="I158" s="1"/>
  <c r="J158" s="1"/>
  <c r="M157"/>
  <c r="L157"/>
  <c r="D157"/>
  <c r="F157" s="1"/>
  <c r="D158" l="1"/>
  <c r="F158" s="1"/>
  <c r="L158"/>
  <c r="G159"/>
  <c r="H159"/>
  <c r="I159" s="1"/>
  <c r="J159" s="1"/>
  <c r="M158"/>
  <c r="M159" l="1"/>
  <c r="L159"/>
  <c r="G160"/>
  <c r="H160"/>
  <c r="I160" s="1"/>
  <c r="J160" s="1"/>
  <c r="D159"/>
  <c r="F159" s="1"/>
  <c r="D160" l="1"/>
  <c r="F160" s="1"/>
  <c r="L160"/>
  <c r="G161"/>
  <c r="H161"/>
  <c r="I161" s="1"/>
  <c r="J161" s="1"/>
  <c r="M160"/>
  <c r="L161" l="1"/>
  <c r="G162"/>
  <c r="H162"/>
  <c r="I162" s="1"/>
  <c r="J162" s="1"/>
  <c r="M161"/>
  <c r="D161"/>
  <c r="F161" s="1"/>
  <c r="G163" l="1"/>
  <c r="H163"/>
  <c r="I163" s="1"/>
  <c r="J163" s="1"/>
  <c r="M162"/>
  <c r="L162"/>
  <c r="D162"/>
  <c r="F162" s="1"/>
  <c r="D163" l="1"/>
  <c r="F163" s="1"/>
  <c r="L163"/>
  <c r="G164"/>
  <c r="H164"/>
  <c r="I164" s="1"/>
  <c r="J164" s="1"/>
  <c r="M163"/>
  <c r="H165" l="1"/>
  <c r="I165" s="1"/>
  <c r="J165" s="1"/>
  <c r="M164"/>
  <c r="L164"/>
  <c r="G165"/>
  <c r="D164"/>
  <c r="F164" s="1"/>
  <c r="L165" l="1"/>
  <c r="G166"/>
  <c r="H166"/>
  <c r="I166" s="1"/>
  <c r="J166" s="1"/>
  <c r="M165"/>
  <c r="D165"/>
  <c r="F165" s="1"/>
  <c r="L166" l="1"/>
  <c r="G167"/>
  <c r="H167"/>
  <c r="I167" s="1"/>
  <c r="J167" s="1"/>
  <c r="M166"/>
  <c r="D166"/>
  <c r="F166" s="1"/>
  <c r="L167" l="1"/>
  <c r="G168"/>
  <c r="H168"/>
  <c r="I168" s="1"/>
  <c r="J168" s="1"/>
  <c r="M167"/>
  <c r="D167"/>
  <c r="F167" s="1"/>
  <c r="L168" l="1"/>
  <c r="H169"/>
  <c r="I169" s="1"/>
  <c r="J169" s="1"/>
  <c r="M168"/>
  <c r="G169"/>
  <c r="D169" s="1"/>
  <c r="F169" s="1"/>
  <c r="D168"/>
  <c r="F168" s="1"/>
  <c r="L169" l="1"/>
  <c r="G170"/>
  <c r="H170"/>
  <c r="I170" s="1"/>
  <c r="J170" s="1"/>
  <c r="M169"/>
  <c r="L170" l="1"/>
  <c r="H171"/>
  <c r="I171" s="1"/>
  <c r="J171" s="1"/>
  <c r="M170"/>
  <c r="G171"/>
  <c r="D171" s="1"/>
  <c r="F171" s="1"/>
  <c r="D170"/>
  <c r="F170" s="1"/>
  <c r="L171" l="1"/>
  <c r="G172"/>
  <c r="H172"/>
  <c r="I172" s="1"/>
  <c r="J172" s="1"/>
  <c r="M171"/>
  <c r="G173" l="1"/>
  <c r="H173"/>
  <c r="I173" s="1"/>
  <c r="J173" s="1"/>
  <c r="M172"/>
  <c r="L172"/>
  <c r="D172"/>
  <c r="F172" s="1"/>
  <c r="D173" l="1"/>
  <c r="F173" s="1"/>
  <c r="L173"/>
  <c r="H174"/>
  <c r="I174" s="1"/>
  <c r="J174" s="1"/>
  <c r="M173"/>
  <c r="G174"/>
  <c r="D174" s="1"/>
  <c r="F174" s="1"/>
  <c r="L174" l="1"/>
  <c r="G175"/>
  <c r="H175"/>
  <c r="I175" s="1"/>
  <c r="J175" s="1"/>
  <c r="M174"/>
  <c r="G176" l="1"/>
  <c r="H176"/>
  <c r="I176" s="1"/>
  <c r="J176" s="1"/>
  <c r="M175"/>
  <c r="L175"/>
  <c r="D175"/>
  <c r="F175" s="1"/>
  <c r="D176" l="1"/>
  <c r="F176" s="1"/>
  <c r="L176"/>
  <c r="H177"/>
  <c r="I177" s="1"/>
  <c r="J177" s="1"/>
  <c r="M176"/>
  <c r="G177"/>
  <c r="D177" s="1"/>
  <c r="F177" s="1"/>
  <c r="G178" l="1"/>
  <c r="H178"/>
  <c r="I178" s="1"/>
  <c r="J178" s="1"/>
  <c r="M177"/>
  <c r="L177"/>
  <c r="D178" l="1"/>
  <c r="F178" s="1"/>
  <c r="L178"/>
  <c r="H179"/>
  <c r="I179" s="1"/>
  <c r="J179" s="1"/>
  <c r="M178"/>
  <c r="G179"/>
  <c r="D179" s="1"/>
  <c r="F179" s="1"/>
  <c r="G180" l="1"/>
  <c r="H180"/>
  <c r="I180" s="1"/>
  <c r="J180" s="1"/>
  <c r="M179"/>
  <c r="L179"/>
  <c r="D180" l="1"/>
  <c r="F180" s="1"/>
  <c r="L180"/>
  <c r="G181"/>
  <c r="H181"/>
  <c r="I181" s="1"/>
  <c r="J181" s="1"/>
  <c r="M180"/>
  <c r="L181" l="1"/>
  <c r="H182"/>
  <c r="I182" s="1"/>
  <c r="J182" s="1"/>
  <c r="M181"/>
  <c r="G182"/>
  <c r="D182" s="1"/>
  <c r="F182" s="1"/>
  <c r="D181"/>
  <c r="F181" s="1"/>
  <c r="L182" l="1"/>
  <c r="G183"/>
  <c r="H183"/>
  <c r="I183" s="1"/>
  <c r="J183" s="1"/>
  <c r="M182"/>
  <c r="G184" l="1"/>
  <c r="H184"/>
  <c r="I184" s="1"/>
  <c r="J184" s="1"/>
  <c r="M183"/>
  <c r="L183"/>
  <c r="D183"/>
  <c r="F183" s="1"/>
  <c r="D184" l="1"/>
  <c r="F184" s="1"/>
  <c r="L184"/>
  <c r="G185"/>
  <c r="H185"/>
  <c r="I185" s="1"/>
  <c r="J185" s="1"/>
  <c r="M184"/>
  <c r="L185" l="1"/>
  <c r="G186"/>
  <c r="H186"/>
  <c r="I186" s="1"/>
  <c r="J186" s="1"/>
  <c r="M185"/>
  <c r="D185"/>
  <c r="F185" s="1"/>
  <c r="G187" l="1"/>
  <c r="H187"/>
  <c r="I187" s="1"/>
  <c r="J187" s="1"/>
  <c r="M186"/>
  <c r="L186"/>
  <c r="D186"/>
  <c r="F186" s="1"/>
  <c r="D187" l="1"/>
  <c r="F187" s="1"/>
  <c r="L187"/>
  <c r="G188"/>
  <c r="H188"/>
  <c r="I188" s="1"/>
  <c r="J188" s="1"/>
  <c r="M187"/>
  <c r="L188" l="1"/>
  <c r="G189"/>
  <c r="H189"/>
  <c r="I189" s="1"/>
  <c r="J189" s="1"/>
  <c r="M188"/>
  <c r="D188"/>
  <c r="F188" s="1"/>
  <c r="L189" l="1"/>
  <c r="G190"/>
  <c r="H190"/>
  <c r="I190" s="1"/>
  <c r="J190" s="1"/>
  <c r="M189"/>
  <c r="D189"/>
  <c r="F189" s="1"/>
  <c r="L190" l="1"/>
  <c r="G191"/>
  <c r="H191"/>
  <c r="I191" s="1"/>
  <c r="J191" s="1"/>
  <c r="M190"/>
  <c r="D190"/>
  <c r="F190" s="1"/>
  <c r="L191" l="1"/>
  <c r="G192"/>
  <c r="H192"/>
  <c r="I192" s="1"/>
  <c r="J192" s="1"/>
  <c r="M191"/>
  <c r="D191"/>
  <c r="F191" s="1"/>
  <c r="H193" l="1"/>
  <c r="I193" s="1"/>
  <c r="J193" s="1"/>
  <c r="M192"/>
  <c r="L192"/>
  <c r="G193"/>
  <c r="D192"/>
  <c r="F192" s="1"/>
  <c r="L193" l="1"/>
  <c r="G194"/>
  <c r="H194"/>
  <c r="I194" s="1"/>
  <c r="J194" s="1"/>
  <c r="M193"/>
  <c r="D193"/>
  <c r="F193" s="1"/>
  <c r="L194" l="1"/>
  <c r="H195"/>
  <c r="I195" s="1"/>
  <c r="J195" s="1"/>
  <c r="M194"/>
  <c r="G195"/>
  <c r="D195" s="1"/>
  <c r="F195" s="1"/>
  <c r="D194"/>
  <c r="F194" s="1"/>
  <c r="L195" l="1"/>
  <c r="G196"/>
  <c r="H196"/>
  <c r="I196" s="1"/>
  <c r="J196" s="1"/>
  <c r="M195"/>
  <c r="L196" l="1"/>
  <c r="H197"/>
  <c r="I197" s="1"/>
  <c r="J197" s="1"/>
  <c r="M196"/>
  <c r="G197"/>
  <c r="D197" s="1"/>
  <c r="F197" s="1"/>
  <c r="D196"/>
  <c r="F196" s="1"/>
  <c r="L197" l="1"/>
  <c r="H198"/>
  <c r="I198" s="1"/>
  <c r="J198" s="1"/>
  <c r="M197"/>
  <c r="G198"/>
  <c r="D198" s="1"/>
  <c r="F198" s="1"/>
  <c r="L198" l="1"/>
  <c r="G199"/>
  <c r="H199"/>
  <c r="I199" s="1"/>
  <c r="J199" s="1"/>
  <c r="M198"/>
  <c r="G200" l="1"/>
  <c r="H200"/>
  <c r="I200" s="1"/>
  <c r="J200" s="1"/>
  <c r="M199"/>
  <c r="L199"/>
  <c r="D199"/>
  <c r="F199" s="1"/>
  <c r="D200" l="1"/>
  <c r="F200" s="1"/>
  <c r="G201"/>
  <c r="H201"/>
  <c r="I201" s="1"/>
  <c r="J201" s="1"/>
  <c r="M200"/>
  <c r="L200"/>
  <c r="D201" l="1"/>
  <c r="F201" s="1"/>
  <c r="G202"/>
  <c r="H202"/>
  <c r="I202" s="1"/>
  <c r="J202" s="1"/>
  <c r="M201"/>
  <c r="L201"/>
  <c r="D202" l="1"/>
  <c r="F202" s="1"/>
  <c r="G203"/>
  <c r="D203" s="1"/>
  <c r="F203" s="1"/>
  <c r="H203"/>
  <c r="I203" s="1"/>
  <c r="J203" s="1"/>
  <c r="M202"/>
  <c r="L202"/>
  <c r="L203" l="1"/>
  <c r="H204"/>
  <c r="I204" s="1"/>
  <c r="J204" s="1"/>
  <c r="M203"/>
  <c r="G204"/>
  <c r="D204" s="1"/>
  <c r="F204" s="1"/>
  <c r="G205" l="1"/>
  <c r="H205"/>
  <c r="I205" s="1"/>
  <c r="J205" s="1"/>
  <c r="M204"/>
  <c r="L204"/>
  <c r="D205" l="1"/>
  <c r="F205" s="1"/>
  <c r="G206"/>
  <c r="H206"/>
  <c r="I206" s="1"/>
  <c r="J206" s="1"/>
  <c r="M205"/>
  <c r="L205"/>
  <c r="D206" l="1"/>
  <c r="F206" s="1"/>
  <c r="L206"/>
  <c r="G207"/>
  <c r="H207"/>
  <c r="I207" s="1"/>
  <c r="J207" s="1"/>
  <c r="M206"/>
  <c r="H208" l="1"/>
  <c r="I208" s="1"/>
  <c r="J208" s="1"/>
  <c r="M207"/>
  <c r="L207"/>
  <c r="G208"/>
  <c r="D207"/>
  <c r="F207" s="1"/>
  <c r="L208" l="1"/>
  <c r="G209"/>
  <c r="H209"/>
  <c r="I209" s="1"/>
  <c r="J209" s="1"/>
  <c r="M208"/>
  <c r="D208"/>
  <c r="F208" s="1"/>
  <c r="L209" l="1"/>
  <c r="G210"/>
  <c r="H210"/>
  <c r="I210" s="1"/>
  <c r="J210" s="1"/>
  <c r="M209"/>
  <c r="D209"/>
  <c r="F209" s="1"/>
  <c r="L210" l="1"/>
  <c r="H211"/>
  <c r="I211" s="1"/>
  <c r="J211" s="1"/>
  <c r="M210"/>
  <c r="G211"/>
  <c r="D211" s="1"/>
  <c r="F211" s="1"/>
  <c r="D210"/>
  <c r="F210" s="1"/>
  <c r="L211" l="1"/>
  <c r="G212"/>
  <c r="H212"/>
  <c r="I212" s="1"/>
  <c r="J212" s="1"/>
  <c r="M211"/>
  <c r="L212" l="1"/>
  <c r="G213"/>
  <c r="H213"/>
  <c r="I213" s="1"/>
  <c r="J213" s="1"/>
  <c r="M212"/>
  <c r="D212"/>
  <c r="F212" s="1"/>
  <c r="L213" l="1"/>
  <c r="G214"/>
  <c r="H214"/>
  <c r="I214" s="1"/>
  <c r="J214" s="1"/>
  <c r="M213"/>
  <c r="D213"/>
  <c r="F213" s="1"/>
  <c r="L214" l="1"/>
  <c r="G215"/>
  <c r="H215"/>
  <c r="I215" s="1"/>
  <c r="J215" s="1"/>
  <c r="M214"/>
  <c r="D214"/>
  <c r="F214" s="1"/>
  <c r="L215" l="1"/>
  <c r="G216"/>
  <c r="H216"/>
  <c r="I216" s="1"/>
  <c r="J216" s="1"/>
  <c r="M215"/>
  <c r="D215"/>
  <c r="F215" s="1"/>
  <c r="L216" l="1"/>
  <c r="G217"/>
  <c r="H217"/>
  <c r="I217" s="1"/>
  <c r="J217" s="1"/>
  <c r="M216"/>
  <c r="D216"/>
  <c r="F216" s="1"/>
  <c r="L217" l="1"/>
  <c r="G218"/>
  <c r="H218"/>
  <c r="I218" s="1"/>
  <c r="J218" s="1"/>
  <c r="M217"/>
  <c r="D217"/>
  <c r="F217" s="1"/>
  <c r="G219" l="1"/>
  <c r="H219"/>
  <c r="I219" s="1"/>
  <c r="J219" s="1"/>
  <c r="M218"/>
  <c r="L218"/>
  <c r="D218"/>
  <c r="F218" s="1"/>
  <c r="D219" l="1"/>
  <c r="F219" s="1"/>
  <c r="G220"/>
  <c r="H220"/>
  <c r="I220" s="1"/>
  <c r="J220" s="1"/>
  <c r="M219"/>
  <c r="L219"/>
  <c r="D220" l="1"/>
  <c r="F220" s="1"/>
  <c r="H221"/>
  <c r="I221" s="1"/>
  <c r="J221" s="1"/>
  <c r="M220"/>
  <c r="L220"/>
  <c r="G221"/>
  <c r="L221" l="1"/>
  <c r="H222"/>
  <c r="I222" s="1"/>
  <c r="J222" s="1"/>
  <c r="M221"/>
  <c r="G222"/>
  <c r="D222" s="1"/>
  <c r="F222" s="1"/>
  <c r="D221"/>
  <c r="F221" s="1"/>
  <c r="L222" l="1"/>
  <c r="G223"/>
  <c r="H223"/>
  <c r="I223" s="1"/>
  <c r="J223" s="1"/>
  <c r="M222"/>
  <c r="H224" l="1"/>
  <c r="I224" s="1"/>
  <c r="J224" s="1"/>
  <c r="M223"/>
  <c r="L223"/>
  <c r="G224"/>
  <c r="D223"/>
  <c r="F223" s="1"/>
  <c r="G225" l="1"/>
  <c r="H225"/>
  <c r="I225" s="1"/>
  <c r="J225" s="1"/>
  <c r="M224"/>
  <c r="L224"/>
  <c r="D224"/>
  <c r="F224" s="1"/>
  <c r="D225" l="1"/>
  <c r="F225" s="1"/>
  <c r="G226"/>
  <c r="H226"/>
  <c r="I226" s="1"/>
  <c r="J226" s="1"/>
  <c r="M225"/>
  <c r="L225"/>
  <c r="D226" l="1"/>
  <c r="F226" s="1"/>
  <c r="G227"/>
  <c r="H227"/>
  <c r="I227" s="1"/>
  <c r="J227" s="1"/>
  <c r="M226"/>
  <c r="L226"/>
  <c r="D227" l="1"/>
  <c r="F227" s="1"/>
  <c r="G228"/>
  <c r="H228"/>
  <c r="I228" s="1"/>
  <c r="J228" s="1"/>
  <c r="M227"/>
  <c r="L227"/>
  <c r="D228" l="1"/>
  <c r="F228" s="1"/>
  <c r="G229"/>
  <c r="H229"/>
  <c r="I229" s="1"/>
  <c r="J229" s="1"/>
  <c r="M228"/>
  <c r="L228"/>
  <c r="H230" l="1"/>
  <c r="I230" s="1"/>
  <c r="J230" s="1"/>
  <c r="M229"/>
  <c r="L229"/>
  <c r="G230"/>
  <c r="D229"/>
  <c r="F229" s="1"/>
  <c r="L230" l="1"/>
  <c r="G231"/>
  <c r="H231"/>
  <c r="I231" s="1"/>
  <c r="J231" s="1"/>
  <c r="M230"/>
  <c r="D230"/>
  <c r="F230" s="1"/>
  <c r="L231" l="1"/>
  <c r="G232"/>
  <c r="H232"/>
  <c r="I232" s="1"/>
  <c r="J232" s="1"/>
  <c r="M231"/>
  <c r="D231"/>
  <c r="F231" s="1"/>
  <c r="H233" l="1"/>
  <c r="I233" s="1"/>
  <c r="J233" s="1"/>
  <c r="M232"/>
  <c r="L232"/>
  <c r="G233"/>
  <c r="D232"/>
  <c r="F232" s="1"/>
  <c r="L233" l="1"/>
  <c r="G234"/>
  <c r="H234"/>
  <c r="I234" s="1"/>
  <c r="J234" s="1"/>
  <c r="M233"/>
  <c r="D233"/>
  <c r="F233" s="1"/>
  <c r="G235" l="1"/>
  <c r="H235"/>
  <c r="I235" s="1"/>
  <c r="J235" s="1"/>
  <c r="M234"/>
  <c r="L234"/>
  <c r="D234"/>
  <c r="F234" s="1"/>
  <c r="H236" l="1"/>
  <c r="I236" s="1"/>
  <c r="J236" s="1"/>
  <c r="M235"/>
  <c r="L235"/>
  <c r="G236"/>
  <c r="D235"/>
  <c r="L236" l="1"/>
  <c r="G237"/>
  <c r="H237"/>
  <c r="I237" s="1"/>
  <c r="J237" s="1"/>
  <c r="M236"/>
  <c r="F235"/>
  <c r="D236"/>
  <c r="F236" s="1"/>
  <c r="L237" l="1"/>
  <c r="G238"/>
  <c r="H238"/>
  <c r="I238" s="1"/>
  <c r="J238" s="1"/>
  <c r="M237"/>
  <c r="D237"/>
  <c r="F237" s="1"/>
  <c r="L238" l="1"/>
  <c r="G239"/>
  <c r="H239"/>
  <c r="I239" s="1"/>
  <c r="J239" s="1"/>
  <c r="M238"/>
  <c r="D238"/>
  <c r="H240" l="1"/>
  <c r="I240" s="1"/>
  <c r="J240" s="1"/>
  <c r="M239"/>
  <c r="L239"/>
  <c r="G240"/>
  <c r="D239"/>
  <c r="F239" s="1"/>
  <c r="F238"/>
  <c r="L240" l="1"/>
  <c r="H241"/>
  <c r="I241" s="1"/>
  <c r="J241" s="1"/>
  <c r="M240"/>
  <c r="G241"/>
  <c r="D240"/>
  <c r="H242" l="1"/>
  <c r="I242" s="1"/>
  <c r="J242" s="1"/>
  <c r="M241"/>
  <c r="L241"/>
  <c r="G242"/>
  <c r="F240"/>
  <c r="D241"/>
  <c r="F241" s="1"/>
  <c r="H243" l="1"/>
  <c r="I243" s="1"/>
  <c r="J243" s="1"/>
  <c r="M242"/>
  <c r="L242"/>
  <c r="G243"/>
  <c r="D242"/>
  <c r="F242" s="1"/>
  <c r="H244" l="1"/>
  <c r="H245" s="1"/>
  <c r="M243"/>
  <c r="G244"/>
  <c r="D244" s="1"/>
  <c r="L243"/>
  <c r="D243"/>
  <c r="F243" s="1"/>
  <c r="F244" l="1"/>
  <c r="F245" s="1"/>
  <c r="D245"/>
  <c r="G245"/>
  <c r="I244"/>
  <c r="L244" l="1"/>
  <c r="M244"/>
</calcChain>
</file>

<file path=xl/sharedStrings.xml><?xml version="1.0" encoding="utf-8"?>
<sst xmlns="http://schemas.openxmlformats.org/spreadsheetml/2006/main" count="18" uniqueCount="18">
  <si>
    <t>Kwot zaciągniętego kredytu w PLN</t>
  </si>
  <si>
    <t>LP</t>
  </si>
  <si>
    <t>Data płatności</t>
  </si>
  <si>
    <t>Kwota płatności w CHF</t>
  </si>
  <si>
    <t>Kurs CHF</t>
  </si>
  <si>
    <t>Kwota płatności w PLN</t>
  </si>
  <si>
    <t>Kwota odsetek w CHF</t>
  </si>
  <si>
    <t>Kwot kapitału w CHF</t>
  </si>
  <si>
    <t>Kwota kredytu po spłacie w CHF</t>
  </si>
  <si>
    <t>zostało w PLN</t>
  </si>
  <si>
    <t>SUMA</t>
  </si>
  <si>
    <t>Oprocentowanie kredytu</t>
  </si>
  <si>
    <t>zostało do spłacenia w %</t>
  </si>
  <si>
    <t>Kwota kredytu po spłacie do następnego okresu</t>
  </si>
  <si>
    <t>Kwot zaciągniętego kredytu w CHF:</t>
  </si>
  <si>
    <t>Kurs CHF na dzień zaciągnięcia kredytu</t>
  </si>
  <si>
    <t>Dni w miesiącu</t>
  </si>
  <si>
    <t>-</t>
  </si>
</sst>
</file>

<file path=xl/styles.xml><?xml version="1.0" encoding="utf-8"?>
<styleSheet xmlns="http://schemas.openxmlformats.org/spreadsheetml/2006/main">
  <numFmts count="5">
    <numFmt numFmtId="44" formatCode="_-* #,##0.00\ &quot;zł&quot;_-;\-* #,##0.00\ &quot;zł&quot;_-;_-* &quot;-&quot;??\ &quot;zł&quot;_-;_-@_-"/>
    <numFmt numFmtId="164" formatCode="[$CHF-1407]\ #,##0.00"/>
    <numFmt numFmtId="165" formatCode="_-* #,##0.0000\ &quot;zł&quot;_-;\-* #,##0.0000\ &quot;zł&quot;_-;_-* &quot;-&quot;??\ &quot;zł&quot;_-;_-@_-"/>
    <numFmt numFmtId="166" formatCode="[$CHF-1407]\ #,##0.00000"/>
    <numFmt numFmtId="167" formatCode="[$CHF-1407]\ #,##0.0000"/>
  </numFmts>
  <fonts count="5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indexed="18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7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/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 style="thin">
        <color theme="8" tint="0.3999755851924192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164" fontId="0" fillId="0" borderId="0" xfId="0" applyNumberFormat="1" applyAlignment="1">
      <alignment wrapText="1"/>
    </xf>
    <xf numFmtId="44" fontId="0" fillId="0" borderId="0" xfId="1" applyFont="1" applyAlignment="1">
      <alignment wrapText="1"/>
    </xf>
    <xf numFmtId="165" fontId="0" fillId="0" borderId="0" xfId="0" applyNumberFormat="1"/>
    <xf numFmtId="0" fontId="0" fillId="0" borderId="0" xfId="0" applyAlignment="1">
      <alignment wrapText="1"/>
    </xf>
    <xf numFmtId="0" fontId="2" fillId="0" borderId="0" xfId="0" applyFont="1"/>
    <xf numFmtId="0" fontId="0" fillId="0" borderId="0" xfId="0" applyNumberFormat="1"/>
    <xf numFmtId="164" fontId="0" fillId="0" borderId="0" xfId="0" applyNumberFormat="1"/>
    <xf numFmtId="0" fontId="4" fillId="0" borderId="0" xfId="0" applyFont="1" applyAlignment="1">
      <alignment horizontal="right"/>
    </xf>
    <xf numFmtId="166" fontId="0" fillId="0" borderId="0" xfId="0" applyNumberFormat="1"/>
    <xf numFmtId="167" fontId="0" fillId="0" borderId="0" xfId="0" applyNumberFormat="1"/>
    <xf numFmtId="44" fontId="0" fillId="0" borderId="0" xfId="1" applyFont="1"/>
    <xf numFmtId="164" fontId="2" fillId="0" borderId="0" xfId="0" applyNumberFormat="1" applyFont="1"/>
    <xf numFmtId="44" fontId="2" fillId="0" borderId="0" xfId="1" applyFont="1"/>
    <xf numFmtId="0" fontId="2" fillId="0" borderId="0" xfId="0" applyFont="1" applyAlignment="1">
      <alignment horizontal="left" wrapText="1"/>
    </xf>
    <xf numFmtId="0" fontId="2" fillId="2" borderId="1" xfId="0" applyFont="1" applyFill="1" applyBorder="1"/>
    <xf numFmtId="0" fontId="2" fillId="2" borderId="2" xfId="0" applyFont="1" applyFill="1" applyBorder="1" applyAlignment="1">
      <alignment wrapText="1"/>
    </xf>
    <xf numFmtId="44" fontId="2" fillId="2" borderId="3" xfId="1" applyNumberFormat="1" applyFont="1" applyFill="1" applyBorder="1" applyAlignment="1">
      <alignment wrapText="1"/>
    </xf>
    <xf numFmtId="0" fontId="0" fillId="3" borderId="4" xfId="0" applyFont="1" applyFill="1" applyBorder="1"/>
    <xf numFmtId="14" fontId="3" fillId="3" borderId="5" xfId="0" applyNumberFormat="1" applyFont="1" applyFill="1" applyBorder="1"/>
    <xf numFmtId="10" fontId="3" fillId="3" borderId="5" xfId="0" applyNumberFormat="1" applyFont="1" applyFill="1" applyBorder="1"/>
    <xf numFmtId="44" fontId="2" fillId="3" borderId="5" xfId="0" applyNumberFormat="1" applyFont="1" applyFill="1" applyBorder="1"/>
    <xf numFmtId="44" fontId="3" fillId="3" borderId="5" xfId="0" applyNumberFormat="1" applyFont="1" applyFill="1" applyBorder="1"/>
    <xf numFmtId="164" fontId="0" fillId="3" borderId="5" xfId="0" applyNumberFormat="1" applyFont="1" applyFill="1" applyBorder="1" applyAlignment="1">
      <alignment wrapText="1"/>
    </xf>
    <xf numFmtId="0" fontId="0" fillId="3" borderId="5" xfId="1" applyNumberFormat="1" applyFont="1" applyFill="1" applyBorder="1"/>
    <xf numFmtId="10" fontId="0" fillId="3" borderId="5" xfId="2" applyNumberFormat="1" applyFont="1" applyFill="1" applyBorder="1"/>
    <xf numFmtId="44" fontId="0" fillId="3" borderId="6" xfId="1" applyNumberFormat="1" applyFont="1" applyFill="1" applyBorder="1"/>
    <xf numFmtId="0" fontId="0" fillId="0" borderId="4" xfId="0" applyFont="1" applyBorder="1"/>
    <xf numFmtId="14" fontId="3" fillId="0" borderId="5" xfId="0" applyNumberFormat="1" applyFont="1" applyBorder="1"/>
    <xf numFmtId="10" fontId="3" fillId="0" borderId="5" xfId="0" applyNumberFormat="1" applyFont="1" applyBorder="1"/>
    <xf numFmtId="164" fontId="0" fillId="0" borderId="5" xfId="0" applyNumberFormat="1" applyFont="1" applyBorder="1" applyAlignment="1">
      <alignment wrapText="1"/>
    </xf>
    <xf numFmtId="165" fontId="0" fillId="0" borderId="5" xfId="1" applyNumberFormat="1" applyFont="1" applyBorder="1" applyAlignment="1">
      <alignment wrapText="1"/>
    </xf>
    <xf numFmtId="44" fontId="0" fillId="0" borderId="5" xfId="1" applyNumberFormat="1" applyFont="1" applyBorder="1" applyAlignment="1">
      <alignment wrapText="1"/>
    </xf>
    <xf numFmtId="0" fontId="0" fillId="0" borderId="5" xfId="0" applyNumberFormat="1" applyFont="1" applyBorder="1"/>
    <xf numFmtId="10" fontId="0" fillId="0" borderId="5" xfId="2" applyNumberFormat="1" applyFont="1" applyBorder="1"/>
    <xf numFmtId="44" fontId="0" fillId="0" borderId="6" xfId="1" applyNumberFormat="1" applyFont="1" applyBorder="1"/>
    <xf numFmtId="165" fontId="0" fillId="3" borderId="5" xfId="1" applyNumberFormat="1" applyFont="1" applyFill="1" applyBorder="1" applyAlignment="1">
      <alignment wrapText="1"/>
    </xf>
    <xf numFmtId="44" fontId="0" fillId="3" borderId="5" xfId="1" applyNumberFormat="1" applyFont="1" applyFill="1" applyBorder="1" applyAlignment="1">
      <alignment wrapText="1"/>
    </xf>
    <xf numFmtId="0" fontId="0" fillId="3" borderId="5" xfId="0" applyNumberFormat="1" applyFont="1" applyFill="1" applyBorder="1"/>
    <xf numFmtId="165" fontId="0" fillId="3" borderId="5" xfId="0" applyNumberFormat="1" applyFont="1" applyFill="1" applyBorder="1"/>
    <xf numFmtId="165" fontId="0" fillId="0" borderId="5" xfId="0" applyNumberFormat="1" applyFont="1" applyBorder="1"/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54"/>
  <sheetViews>
    <sheetView tabSelected="1" zoomScale="90" zoomScaleNormal="90" workbookViewId="0">
      <selection activeCell="G5" sqref="G5"/>
    </sheetView>
  </sheetViews>
  <sheetFormatPr defaultRowHeight="14.25"/>
  <cols>
    <col min="1" max="1" width="5.625" bestFit="1" customWidth="1"/>
    <col min="2" max="2" width="11.75" customWidth="1"/>
    <col min="3" max="3" width="13.875" style="5" customWidth="1"/>
    <col min="4" max="4" width="13.25" customWidth="1"/>
    <col min="5" max="5" width="10.125" customWidth="1"/>
    <col min="6" max="6" width="13.625" customWidth="1"/>
    <col min="7" max="7" width="13.25" customWidth="1"/>
    <col min="8" max="8" width="13.375" customWidth="1"/>
    <col min="9" max="9" width="15.625" customWidth="1"/>
    <col min="10" max="10" width="21.625" customWidth="1"/>
    <col min="11" max="11" width="8.25" customWidth="1"/>
    <col min="12" max="12" width="12.625" customWidth="1"/>
    <col min="13" max="13" width="14" style="11" customWidth="1"/>
    <col min="14" max="15" width="10.5" bestFit="1" customWidth="1"/>
    <col min="16" max="16" width="12.25" bestFit="1" customWidth="1"/>
  </cols>
  <sheetData>
    <row r="1" spans="1:13" ht="27.75" customHeight="1">
      <c r="A1" s="14" t="s">
        <v>14</v>
      </c>
      <c r="B1" s="14"/>
      <c r="C1" s="1">
        <f>F1/I1</f>
        <v>96993.205128205125</v>
      </c>
      <c r="D1" s="14" t="s">
        <v>0</v>
      </c>
      <c r="E1" s="14"/>
      <c r="F1" s="2">
        <v>250000</v>
      </c>
      <c r="G1" s="14" t="s">
        <v>15</v>
      </c>
      <c r="H1" s="14"/>
      <c r="I1" s="3">
        <v>2.5775001420929566</v>
      </c>
      <c r="J1" s="4"/>
      <c r="K1" s="4"/>
    </row>
    <row r="3" spans="1:13" ht="26.25" customHeight="1">
      <c r="A3" s="15" t="s">
        <v>1</v>
      </c>
      <c r="B3" s="16" t="s">
        <v>2</v>
      </c>
      <c r="C3" s="16" t="s">
        <v>11</v>
      </c>
      <c r="D3" s="16" t="s">
        <v>3</v>
      </c>
      <c r="E3" s="16" t="s">
        <v>4</v>
      </c>
      <c r="F3" s="16" t="s">
        <v>5</v>
      </c>
      <c r="G3" s="16" t="s">
        <v>6</v>
      </c>
      <c r="H3" s="16" t="s">
        <v>7</v>
      </c>
      <c r="I3" s="16" t="s">
        <v>8</v>
      </c>
      <c r="J3" s="16" t="s">
        <v>13</v>
      </c>
      <c r="K3" s="16" t="s">
        <v>16</v>
      </c>
      <c r="L3" s="16" t="s">
        <v>12</v>
      </c>
      <c r="M3" s="17" t="s">
        <v>9</v>
      </c>
    </row>
    <row r="4" spans="1:13">
      <c r="A4" s="18"/>
      <c r="B4" s="19"/>
      <c r="C4" s="20"/>
      <c r="D4" s="21"/>
      <c r="E4" s="21"/>
      <c r="F4" s="21"/>
      <c r="G4" s="22"/>
      <c r="H4" s="22"/>
      <c r="I4" s="23">
        <f>C1</f>
        <v>96993.205128205125</v>
      </c>
      <c r="J4" s="23">
        <f>I4-H4</f>
        <v>96993.205128205125</v>
      </c>
      <c r="K4" s="24"/>
      <c r="L4" s="25">
        <f>I4/$C$1</f>
        <v>1</v>
      </c>
      <c r="M4" s="26"/>
    </row>
    <row r="5" spans="1:13">
      <c r="A5" s="27">
        <v>1</v>
      </c>
      <c r="B5" s="28">
        <v>38419</v>
      </c>
      <c r="C5" s="29">
        <v>2.9499999999999998E-2</v>
      </c>
      <c r="D5" s="30">
        <f>G5+H5</f>
        <v>639.31366028568073</v>
      </c>
      <c r="E5" s="31">
        <v>2.5820699999999999</v>
      </c>
      <c r="F5" s="32">
        <f>D5*E5</f>
        <v>1650.7526228138474</v>
      </c>
      <c r="G5" s="30">
        <f>J4*(C5/365)*K5</f>
        <v>235.17530558482611</v>
      </c>
      <c r="H5" s="30">
        <f>I4/(240-A5+1)</f>
        <v>404.13835470085468</v>
      </c>
      <c r="I5" s="30">
        <f>I4-H5</f>
        <v>96589.066773504266</v>
      </c>
      <c r="J5" s="23">
        <f>I5-H5</f>
        <v>96184.928418803407</v>
      </c>
      <c r="K5" s="33">
        <v>30</v>
      </c>
      <c r="L5" s="34">
        <f>I5/$C$1</f>
        <v>0.99583333333333324</v>
      </c>
      <c r="M5" s="35">
        <f>I5*E5</f>
        <v>249399.73164386215</v>
      </c>
    </row>
    <row r="6" spans="1:13">
      <c r="A6" s="18">
        <v>2</v>
      </c>
      <c r="B6" s="19">
        <v>38450</v>
      </c>
      <c r="C6" s="20">
        <v>2.9499999999999998E-2</v>
      </c>
      <c r="D6" s="23">
        <f t="shared" ref="D5:D68" si="0">G6+H6</f>
        <v>645.12771645152782</v>
      </c>
      <c r="E6" s="36">
        <v>2.6882000000000001</v>
      </c>
      <c r="F6" s="37">
        <f t="shared" ref="F5:F68" si="1">D6*E6</f>
        <v>1734.2323273649972</v>
      </c>
      <c r="G6" s="23">
        <f>J5*(C6/365)*K6</f>
        <v>240.98936175067317</v>
      </c>
      <c r="H6" s="23">
        <f t="shared" ref="H5:H68" si="2">I5/(240-A6+1)</f>
        <v>404.13835470085468</v>
      </c>
      <c r="I6" s="23">
        <f t="shared" ref="I5:I68" si="3">I5-H6</f>
        <v>96184.928418803407</v>
      </c>
      <c r="J6" s="23">
        <f t="shared" ref="J5:J68" si="4">I6-H6</f>
        <v>95780.790064102548</v>
      </c>
      <c r="K6" s="38">
        <v>31</v>
      </c>
      <c r="L6" s="25">
        <f>I6/$C$1</f>
        <v>0.99166666666666659</v>
      </c>
      <c r="M6" s="26">
        <f t="shared" ref="M5:M36" si="5">I6*E6</f>
        <v>258564.32457542734</v>
      </c>
    </row>
    <row r="7" spans="1:13">
      <c r="A7" s="27">
        <v>3</v>
      </c>
      <c r="B7" s="28">
        <v>38480</v>
      </c>
      <c r="C7" s="29">
        <v>2.9499999999999998E-2</v>
      </c>
      <c r="D7" s="30">
        <f t="shared" si="0"/>
        <v>636.3739689658704</v>
      </c>
      <c r="E7" s="31">
        <v>2.6991999999999998</v>
      </c>
      <c r="F7" s="32">
        <f t="shared" si="1"/>
        <v>1717.7006170326772</v>
      </c>
      <c r="G7" s="30">
        <f>J6*(C7/365)*K7</f>
        <v>232.23561426501576</v>
      </c>
      <c r="H7" s="30">
        <f t="shared" si="2"/>
        <v>404.13835470085468</v>
      </c>
      <c r="I7" s="30">
        <f t="shared" si="3"/>
        <v>95780.790064102548</v>
      </c>
      <c r="J7" s="23">
        <f t="shared" si="4"/>
        <v>95376.651709401689</v>
      </c>
      <c r="K7" s="33">
        <v>30</v>
      </c>
      <c r="L7" s="34">
        <f>I7/$C$1</f>
        <v>0.98749999999999982</v>
      </c>
      <c r="M7" s="35">
        <f t="shared" si="5"/>
        <v>258531.50854102557</v>
      </c>
    </row>
    <row r="8" spans="1:13">
      <c r="A8" s="18">
        <v>4</v>
      </c>
      <c r="B8" s="19">
        <v>38511</v>
      </c>
      <c r="C8" s="20">
        <v>2.9499999999999998E-2</v>
      </c>
      <c r="D8" s="23">
        <f t="shared" si="0"/>
        <v>643.10259576454735</v>
      </c>
      <c r="E8" s="36">
        <v>2.6846000000000001</v>
      </c>
      <c r="F8" s="37">
        <f t="shared" si="1"/>
        <v>1726.4732285895038</v>
      </c>
      <c r="G8" s="23">
        <f>J7*(C8/365)*K8</f>
        <v>238.96424106369273</v>
      </c>
      <c r="H8" s="23">
        <f t="shared" si="2"/>
        <v>404.13835470085462</v>
      </c>
      <c r="I8" s="23">
        <f t="shared" si="3"/>
        <v>95376.651709401689</v>
      </c>
      <c r="J8" s="23">
        <f t="shared" si="4"/>
        <v>94972.51335470083</v>
      </c>
      <c r="K8" s="38">
        <v>31</v>
      </c>
      <c r="L8" s="25">
        <f>I8/$C$1</f>
        <v>0.98333333333333317</v>
      </c>
      <c r="M8" s="26">
        <f t="shared" si="5"/>
        <v>256048.15917905979</v>
      </c>
    </row>
    <row r="9" spans="1:13">
      <c r="A9" s="27">
        <v>5</v>
      </c>
      <c r="B9" s="28">
        <v>38541</v>
      </c>
      <c r="C9" s="29">
        <v>2.9499999999999998E-2</v>
      </c>
      <c r="D9" s="30">
        <f t="shared" si="0"/>
        <v>634.41417475266348</v>
      </c>
      <c r="E9" s="31">
        <v>2.6669</v>
      </c>
      <c r="F9" s="32">
        <f t="shared" si="1"/>
        <v>1691.9191626478782</v>
      </c>
      <c r="G9" s="30">
        <f>J8*(C9/365)*K9</f>
        <v>230.27582005180886</v>
      </c>
      <c r="H9" s="30">
        <f t="shared" si="2"/>
        <v>404.13835470085462</v>
      </c>
      <c r="I9" s="30">
        <f t="shared" si="3"/>
        <v>94972.51335470083</v>
      </c>
      <c r="J9" s="23">
        <f t="shared" si="4"/>
        <v>94568.374999999971</v>
      </c>
      <c r="K9" s="33">
        <v>30</v>
      </c>
      <c r="L9" s="34">
        <f>I9/$C$1</f>
        <v>0.97916666666666641</v>
      </c>
      <c r="M9" s="35">
        <f t="shared" si="5"/>
        <v>253282.19586565165</v>
      </c>
    </row>
    <row r="10" spans="1:13">
      <c r="A10" s="18">
        <v>6</v>
      </c>
      <c r="B10" s="19">
        <v>38572</v>
      </c>
      <c r="C10" s="20">
        <v>2.9499999999999998E-2</v>
      </c>
      <c r="D10" s="23">
        <f t="shared" si="0"/>
        <v>641.07747507756687</v>
      </c>
      <c r="E10" s="36">
        <v>2.6368999999999998</v>
      </c>
      <c r="F10" s="37">
        <f t="shared" si="1"/>
        <v>1690.4571940320359</v>
      </c>
      <c r="G10" s="23">
        <f>J9*(C10/365)*K10</f>
        <v>236.93912037671222</v>
      </c>
      <c r="H10" s="23">
        <f t="shared" si="2"/>
        <v>404.13835470085462</v>
      </c>
      <c r="I10" s="23">
        <f t="shared" si="3"/>
        <v>94568.374999999971</v>
      </c>
      <c r="J10" s="23">
        <f t="shared" si="4"/>
        <v>94164.236645299112</v>
      </c>
      <c r="K10" s="38">
        <v>31</v>
      </c>
      <c r="L10" s="25">
        <f>I10/$C$1</f>
        <v>0.97499999999999976</v>
      </c>
      <c r="M10" s="26">
        <f t="shared" si="5"/>
        <v>249367.34803749991</v>
      </c>
    </row>
    <row r="11" spans="1:13">
      <c r="A11" s="27">
        <v>7</v>
      </c>
      <c r="B11" s="28">
        <v>38603</v>
      </c>
      <c r="C11" s="29">
        <v>2.9499999999999998E-2</v>
      </c>
      <c r="D11" s="30">
        <f t="shared" si="0"/>
        <v>640.06491473407652</v>
      </c>
      <c r="E11" s="31">
        <v>2.59653</v>
      </c>
      <c r="F11" s="32">
        <f t="shared" si="1"/>
        <v>1661.9477530544718</v>
      </c>
      <c r="G11" s="30">
        <f>J10*(C11/365)*K11</f>
        <v>235.92656003322199</v>
      </c>
      <c r="H11" s="30">
        <f t="shared" si="2"/>
        <v>404.13835470085456</v>
      </c>
      <c r="I11" s="30">
        <f t="shared" si="3"/>
        <v>94164.236645299112</v>
      </c>
      <c r="J11" s="23">
        <f t="shared" si="4"/>
        <v>93760.098290598253</v>
      </c>
      <c r="K11" s="33">
        <v>31</v>
      </c>
      <c r="L11" s="34">
        <f>I11/$C$1</f>
        <v>0.97083333333333299</v>
      </c>
      <c r="M11" s="35">
        <f t="shared" si="5"/>
        <v>244500.26537661851</v>
      </c>
    </row>
    <row r="12" spans="1:13">
      <c r="A12" s="18">
        <v>8</v>
      </c>
      <c r="B12" s="19">
        <v>38633</v>
      </c>
      <c r="C12" s="20">
        <v>2.9499999999999998E-2</v>
      </c>
      <c r="D12" s="23">
        <f t="shared" si="0"/>
        <v>631.47448343285305</v>
      </c>
      <c r="E12" s="36">
        <v>2.5548999999999999</v>
      </c>
      <c r="F12" s="37">
        <f t="shared" si="1"/>
        <v>1613.3541577225963</v>
      </c>
      <c r="G12" s="23">
        <f>J11*(C12/365)*K12</f>
        <v>227.33612873199849</v>
      </c>
      <c r="H12" s="23">
        <f t="shared" si="2"/>
        <v>404.13835470085456</v>
      </c>
      <c r="I12" s="23">
        <f t="shared" si="3"/>
        <v>93760.098290598253</v>
      </c>
      <c r="J12" s="23">
        <f t="shared" si="4"/>
        <v>93355.959935897394</v>
      </c>
      <c r="K12" s="38">
        <v>30</v>
      </c>
      <c r="L12" s="25">
        <f>I12/$C$1</f>
        <v>0.96666666666666634</v>
      </c>
      <c r="M12" s="26">
        <f t="shared" si="5"/>
        <v>239547.67512264947</v>
      </c>
    </row>
    <row r="13" spans="1:13">
      <c r="A13" s="27">
        <v>9</v>
      </c>
      <c r="B13" s="28">
        <v>38664</v>
      </c>
      <c r="C13" s="29">
        <v>2.9499999999999998E-2</v>
      </c>
      <c r="D13" s="30">
        <f t="shared" si="0"/>
        <v>638.03979404709617</v>
      </c>
      <c r="E13" s="31">
        <v>2.6386500000000002</v>
      </c>
      <c r="F13" s="32">
        <f t="shared" si="1"/>
        <v>1683.5637025623705</v>
      </c>
      <c r="G13" s="30">
        <f>J12*(C13/365)*K13</f>
        <v>233.90143934624155</v>
      </c>
      <c r="H13" s="30">
        <f t="shared" si="2"/>
        <v>404.13835470085456</v>
      </c>
      <c r="I13" s="30">
        <f t="shared" si="3"/>
        <v>93355.959935897394</v>
      </c>
      <c r="J13" s="23">
        <f t="shared" si="4"/>
        <v>92951.821581196535</v>
      </c>
      <c r="K13" s="33">
        <v>31</v>
      </c>
      <c r="L13" s="34">
        <f>I13/$C$1</f>
        <v>0.96249999999999958</v>
      </c>
      <c r="M13" s="35">
        <f t="shared" si="5"/>
        <v>246333.70368485566</v>
      </c>
    </row>
    <row r="14" spans="1:13">
      <c r="A14" s="18">
        <v>10</v>
      </c>
      <c r="B14" s="19">
        <v>38694</v>
      </c>
      <c r="C14" s="20">
        <v>2.9499999999999998E-2</v>
      </c>
      <c r="D14" s="23">
        <f t="shared" si="0"/>
        <v>629.51468921964613</v>
      </c>
      <c r="E14" s="36">
        <v>2.5539999999999998</v>
      </c>
      <c r="F14" s="37">
        <f t="shared" si="1"/>
        <v>1607.7805162669761</v>
      </c>
      <c r="G14" s="23">
        <f>J13*(C14/365)*K14</f>
        <v>225.37633451879159</v>
      </c>
      <c r="H14" s="23">
        <f t="shared" si="2"/>
        <v>404.13835470085451</v>
      </c>
      <c r="I14" s="23">
        <f t="shared" si="3"/>
        <v>92951.821581196535</v>
      </c>
      <c r="J14" s="23">
        <f t="shared" si="4"/>
        <v>92547.683226495676</v>
      </c>
      <c r="K14" s="38">
        <v>30</v>
      </c>
      <c r="L14" s="25">
        <f>I14/$C$1</f>
        <v>0.95833333333333293</v>
      </c>
      <c r="M14" s="26">
        <f t="shared" si="5"/>
        <v>237398.95231837593</v>
      </c>
    </row>
    <row r="15" spans="1:13">
      <c r="A15" s="27">
        <v>11</v>
      </c>
      <c r="B15" s="28">
        <v>38725</v>
      </c>
      <c r="C15" s="29">
        <v>2.9499999999999998E-2</v>
      </c>
      <c r="D15" s="30">
        <f t="shared" si="0"/>
        <v>636.01467336011558</v>
      </c>
      <c r="E15" s="31">
        <v>2.4901</v>
      </c>
      <c r="F15" s="32">
        <f t="shared" si="1"/>
        <v>1583.7401381340237</v>
      </c>
      <c r="G15" s="30">
        <f>J14*(C15/365)*K15</f>
        <v>231.87631865926107</v>
      </c>
      <c r="H15" s="30">
        <f t="shared" si="2"/>
        <v>404.13835470085451</v>
      </c>
      <c r="I15" s="30">
        <f t="shared" si="3"/>
        <v>92547.683226495676</v>
      </c>
      <c r="J15" s="23">
        <f t="shared" si="4"/>
        <v>92143.544871794817</v>
      </c>
      <c r="K15" s="33">
        <v>31</v>
      </c>
      <c r="L15" s="34">
        <f>I15/$C$1</f>
        <v>0.95416666666666616</v>
      </c>
      <c r="M15" s="35">
        <f t="shared" si="5"/>
        <v>230452.98600229688</v>
      </c>
    </row>
    <row r="16" spans="1:13">
      <c r="A16" s="18">
        <v>12</v>
      </c>
      <c r="B16" s="19">
        <v>38756</v>
      </c>
      <c r="C16" s="20">
        <v>2.9499999999999998E-2</v>
      </c>
      <c r="D16" s="23">
        <f t="shared" si="0"/>
        <v>635.00211301662534</v>
      </c>
      <c r="E16" s="36">
        <v>2.5032999999999999</v>
      </c>
      <c r="F16" s="37">
        <f t="shared" si="1"/>
        <v>1589.6007895145181</v>
      </c>
      <c r="G16" s="23">
        <f>J15*(C16/365)*K16</f>
        <v>230.86375831577084</v>
      </c>
      <c r="H16" s="23">
        <f t="shared" si="2"/>
        <v>404.13835470085451</v>
      </c>
      <c r="I16" s="23">
        <f t="shared" si="3"/>
        <v>92143.544871794817</v>
      </c>
      <c r="J16" s="23">
        <f t="shared" si="4"/>
        <v>91739.406517093958</v>
      </c>
      <c r="K16" s="38">
        <v>31</v>
      </c>
      <c r="L16" s="25">
        <f>I16/$C$1</f>
        <v>0.94999999999999951</v>
      </c>
      <c r="M16" s="26">
        <f t="shared" si="5"/>
        <v>230662.93587756396</v>
      </c>
    </row>
    <row r="17" spans="1:16">
      <c r="A17" s="27">
        <v>13</v>
      </c>
      <c r="B17" s="28">
        <v>38784</v>
      </c>
      <c r="C17" s="29">
        <v>2.9499999999999998E-2</v>
      </c>
      <c r="D17" s="30">
        <f t="shared" si="0"/>
        <v>611.74588835323698</v>
      </c>
      <c r="E17" s="31">
        <v>2.5310470174602231</v>
      </c>
      <c r="F17" s="32">
        <f t="shared" si="1"/>
        <v>1548.3576061600152</v>
      </c>
      <c r="G17" s="30">
        <f>J16*(C17/365)*K17</f>
        <v>207.60753365238247</v>
      </c>
      <c r="H17" s="30">
        <f t="shared" si="2"/>
        <v>404.13835470085445</v>
      </c>
      <c r="I17" s="30">
        <f t="shared" si="3"/>
        <v>91739.406517093958</v>
      </c>
      <c r="J17" s="23">
        <f t="shared" si="4"/>
        <v>91335.268162393098</v>
      </c>
      <c r="K17" s="33">
        <v>28</v>
      </c>
      <c r="L17" s="34">
        <f>I17/$C$1</f>
        <v>0.94583333333333275</v>
      </c>
      <c r="M17" s="35">
        <f t="shared" si="5"/>
        <v>232196.7512486616</v>
      </c>
    </row>
    <row r="18" spans="1:16">
      <c r="A18" s="18">
        <v>14</v>
      </c>
      <c r="B18" s="19">
        <v>38815</v>
      </c>
      <c r="C18" s="20">
        <v>2.9499999999999998E-2</v>
      </c>
      <c r="D18" s="23">
        <f t="shared" si="0"/>
        <v>632.97699232964487</v>
      </c>
      <c r="E18" s="39">
        <v>2.6264593999999999</v>
      </c>
      <c r="F18" s="37">
        <f t="shared" si="1"/>
        <v>1662.4883714879236</v>
      </c>
      <c r="G18" s="23">
        <f>J17*(C18/365)*K18</f>
        <v>228.83863762879037</v>
      </c>
      <c r="H18" s="23">
        <f t="shared" si="2"/>
        <v>404.13835470085445</v>
      </c>
      <c r="I18" s="23">
        <f t="shared" si="3"/>
        <v>91335.268162393098</v>
      </c>
      <c r="J18" s="23">
        <f t="shared" si="4"/>
        <v>90931.129807692239</v>
      </c>
      <c r="K18" s="38">
        <v>31</v>
      </c>
      <c r="L18" s="25">
        <f>I18/$C$1</f>
        <v>0.94166666666666599</v>
      </c>
      <c r="M18" s="26">
        <f t="shared" si="5"/>
        <v>239888.37361663807</v>
      </c>
      <c r="N18" s="7"/>
      <c r="O18" s="8"/>
      <c r="P18" s="9"/>
    </row>
    <row r="19" spans="1:16">
      <c r="A19" s="27">
        <v>15</v>
      </c>
      <c r="B19" s="28">
        <v>38845</v>
      </c>
      <c r="C19" s="29">
        <v>2.9499999999999998E-2</v>
      </c>
      <c r="D19" s="30">
        <f t="shared" si="0"/>
        <v>624.61520368662877</v>
      </c>
      <c r="E19" s="40">
        <v>2.4963901995338524</v>
      </c>
      <c r="F19" s="32">
        <f t="shared" si="1"/>
        <v>1559.2832729631411</v>
      </c>
      <c r="G19" s="30">
        <f>J18*(C19/365)*K19</f>
        <v>220.47684898577432</v>
      </c>
      <c r="H19" s="30">
        <f t="shared" si="2"/>
        <v>404.13835470085439</v>
      </c>
      <c r="I19" s="30">
        <f t="shared" si="3"/>
        <v>90931.129807692239</v>
      </c>
      <c r="J19" s="23">
        <f t="shared" si="4"/>
        <v>90526.99145299138</v>
      </c>
      <c r="K19" s="33">
        <v>30</v>
      </c>
      <c r="L19" s="34">
        <f>I19/$C$1</f>
        <v>0.93749999999999933</v>
      </c>
      <c r="M19" s="35">
        <f t="shared" si="5"/>
        <v>226999.58128446346</v>
      </c>
    </row>
    <row r="20" spans="1:16">
      <c r="A20" s="18">
        <v>16</v>
      </c>
      <c r="B20" s="19">
        <v>38876</v>
      </c>
      <c r="C20" s="20">
        <v>2.9499999999999998E-2</v>
      </c>
      <c r="D20" s="23">
        <f t="shared" si="0"/>
        <v>630.95187164266429</v>
      </c>
      <c r="E20" s="39">
        <v>2.5814786668114214</v>
      </c>
      <c r="F20" s="37">
        <f t="shared" si="1"/>
        <v>1628.7887964302761</v>
      </c>
      <c r="G20" s="23">
        <f>J19*(C20/365)*K20</f>
        <v>226.81351694180989</v>
      </c>
      <c r="H20" s="23">
        <f t="shared" si="2"/>
        <v>404.13835470085439</v>
      </c>
      <c r="I20" s="23">
        <f t="shared" si="3"/>
        <v>90526.99145299138</v>
      </c>
      <c r="J20" s="23">
        <f t="shared" si="4"/>
        <v>90122.853098290521</v>
      </c>
      <c r="K20" s="38">
        <v>31</v>
      </c>
      <c r="L20" s="25">
        <f>I20/$C$1</f>
        <v>0.93333333333333257</v>
      </c>
      <c r="M20" s="26">
        <f t="shared" si="5"/>
        <v>233693.49720651712</v>
      </c>
      <c r="P20" s="9"/>
    </row>
    <row r="21" spans="1:16">
      <c r="A21" s="27">
        <v>17</v>
      </c>
      <c r="B21" s="28">
        <v>38906</v>
      </c>
      <c r="C21" s="29">
        <v>2.9499999999999998E-2</v>
      </c>
      <c r="D21" s="30">
        <f t="shared" si="0"/>
        <v>622.65540947342174</v>
      </c>
      <c r="E21" s="40">
        <v>2.6370737073707371</v>
      </c>
      <c r="F21" s="32">
        <f t="shared" si="1"/>
        <v>1641.9882090745207</v>
      </c>
      <c r="G21" s="30">
        <f>J20*(C21/365)*K21</f>
        <v>218.51705477256741</v>
      </c>
      <c r="H21" s="30">
        <f t="shared" si="2"/>
        <v>404.13835470085439</v>
      </c>
      <c r="I21" s="30">
        <f t="shared" si="3"/>
        <v>90122.853098290521</v>
      </c>
      <c r="J21" s="23">
        <f t="shared" si="4"/>
        <v>89718.714743589662</v>
      </c>
      <c r="K21" s="33">
        <v>30</v>
      </c>
      <c r="L21" s="34">
        <f>I21/$C$1</f>
        <v>0.92916666666666592</v>
      </c>
      <c r="M21" s="35">
        <f t="shared" si="5"/>
        <v>237660.6063387373</v>
      </c>
      <c r="N21" s="7"/>
    </row>
    <row r="22" spans="1:16">
      <c r="A22" s="18">
        <v>18</v>
      </c>
      <c r="B22" s="19">
        <v>38937</v>
      </c>
      <c r="C22" s="20">
        <v>3.2500000000000001E-2</v>
      </c>
      <c r="D22" s="23">
        <f t="shared" si="0"/>
        <v>651.78658786295455</v>
      </c>
      <c r="E22" s="39">
        <v>2.5031261493196029</v>
      </c>
      <c r="F22" s="37">
        <f t="shared" si="1"/>
        <v>1631.5040518555604</v>
      </c>
      <c r="G22" s="23">
        <f>J21*(C22/365)*K22</f>
        <v>247.64823316210024</v>
      </c>
      <c r="H22" s="23">
        <f t="shared" si="2"/>
        <v>404.13835470085434</v>
      </c>
      <c r="I22" s="23">
        <f t="shared" si="3"/>
        <v>89718.714743589662</v>
      </c>
      <c r="J22" s="23">
        <f t="shared" si="4"/>
        <v>89314.576388888803</v>
      </c>
      <c r="K22" s="38">
        <v>31</v>
      </c>
      <c r="L22" s="25">
        <f>I22/$C$1</f>
        <v>0.92499999999999916</v>
      </c>
      <c r="M22" s="26">
        <f t="shared" si="5"/>
        <v>224577.26095802546</v>
      </c>
    </row>
    <row r="23" spans="1:16">
      <c r="A23" s="27">
        <v>19</v>
      </c>
      <c r="B23" s="28">
        <v>38968</v>
      </c>
      <c r="C23" s="29">
        <v>3.2500000000000001E-2</v>
      </c>
      <c r="D23" s="30">
        <f t="shared" si="0"/>
        <v>650.67105528114325</v>
      </c>
      <c r="E23" s="40">
        <v>2.512</v>
      </c>
      <c r="F23" s="32">
        <f t="shared" si="1"/>
        <v>1634.4856908662318</v>
      </c>
      <c r="G23" s="30">
        <f>J22*(C23/365)*K23</f>
        <v>246.53270058028895</v>
      </c>
      <c r="H23" s="30">
        <f t="shared" si="2"/>
        <v>404.13835470085434</v>
      </c>
      <c r="I23" s="30">
        <f t="shared" si="3"/>
        <v>89314.576388888803</v>
      </c>
      <c r="J23" s="23">
        <f t="shared" si="4"/>
        <v>88910.438034187944</v>
      </c>
      <c r="K23" s="33">
        <v>31</v>
      </c>
      <c r="L23" s="34">
        <f>I23/$C$1</f>
        <v>0.9208333333333325</v>
      </c>
      <c r="M23" s="35">
        <f t="shared" si="5"/>
        <v>224358.21588888866</v>
      </c>
    </row>
    <row r="24" spans="1:16">
      <c r="A24" s="18">
        <v>20</v>
      </c>
      <c r="B24" s="19">
        <v>38998</v>
      </c>
      <c r="C24" s="20">
        <v>3.5499999999999997E-2</v>
      </c>
      <c r="D24" s="23">
        <f t="shared" si="0"/>
        <v>663.56196156773149</v>
      </c>
      <c r="E24" s="39">
        <v>2.57</v>
      </c>
      <c r="F24" s="37">
        <f t="shared" si="1"/>
        <v>1705.3542412290699</v>
      </c>
      <c r="G24" s="23">
        <f>J23*(C24/365)*K24</f>
        <v>259.42360686687715</v>
      </c>
      <c r="H24" s="23">
        <f t="shared" si="2"/>
        <v>404.13835470085434</v>
      </c>
      <c r="I24" s="23">
        <f t="shared" si="3"/>
        <v>88910.438034187944</v>
      </c>
      <c r="J24" s="23">
        <f t="shared" si="4"/>
        <v>88506.299679487085</v>
      </c>
      <c r="K24" s="38">
        <v>30</v>
      </c>
      <c r="L24" s="25">
        <f>I24/$C$1</f>
        <v>0.91666666666666574</v>
      </c>
      <c r="M24" s="26">
        <f t="shared" si="5"/>
        <v>228499.82574786301</v>
      </c>
    </row>
    <row r="25" spans="1:16">
      <c r="A25" s="27">
        <v>21</v>
      </c>
      <c r="B25" s="28">
        <v>39029</v>
      </c>
      <c r="C25" s="29">
        <v>3.5499999999999997E-2</v>
      </c>
      <c r="D25" s="30">
        <f t="shared" si="0"/>
        <v>670.99091030982834</v>
      </c>
      <c r="E25" s="40">
        <v>2.4536530497469196</v>
      </c>
      <c r="F25" s="32">
        <f t="shared" si="1"/>
        <v>1646.3788934341721</v>
      </c>
      <c r="G25" s="30">
        <f>J24*(C25/365)*K25</f>
        <v>266.85255560897406</v>
      </c>
      <c r="H25" s="30">
        <f t="shared" si="2"/>
        <v>404.13835470085428</v>
      </c>
      <c r="I25" s="30">
        <f t="shared" si="3"/>
        <v>88506.299679487085</v>
      </c>
      <c r="J25" s="23">
        <f t="shared" si="4"/>
        <v>88102.161324786226</v>
      </c>
      <c r="K25" s="33">
        <v>31</v>
      </c>
      <c r="L25" s="34">
        <f>I25/$C$1</f>
        <v>0.91249999999999909</v>
      </c>
      <c r="M25" s="35">
        <f t="shared" si="5"/>
        <v>217163.75213038828</v>
      </c>
    </row>
    <row r="26" spans="1:16">
      <c r="A26" s="18">
        <v>22</v>
      </c>
      <c r="B26" s="19">
        <v>39059</v>
      </c>
      <c r="C26" s="20">
        <v>3.5499999999999997E-2</v>
      </c>
      <c r="D26" s="23">
        <f t="shared" si="0"/>
        <v>661.20356514166883</v>
      </c>
      <c r="E26" s="39">
        <v>2.460096328137138</v>
      </c>
      <c r="F26" s="37">
        <f t="shared" si="1"/>
        <v>1626.6244627562044</v>
      </c>
      <c r="G26" s="23">
        <f>J25*(C26/365)*K26</f>
        <v>257.06521044081455</v>
      </c>
      <c r="H26" s="23">
        <f t="shared" si="2"/>
        <v>404.13835470085428</v>
      </c>
      <c r="I26" s="23">
        <f t="shared" si="3"/>
        <v>88102.161324786226</v>
      </c>
      <c r="J26" s="23">
        <f t="shared" si="4"/>
        <v>87698.022970085367</v>
      </c>
      <c r="K26" s="38">
        <v>30</v>
      </c>
      <c r="L26" s="25">
        <f>I26/$C$1</f>
        <v>0.90833333333333233</v>
      </c>
      <c r="M26" s="26">
        <f t="shared" si="5"/>
        <v>216739.80357605236</v>
      </c>
    </row>
    <row r="27" spans="1:16">
      <c r="A27" s="27">
        <v>23</v>
      </c>
      <c r="B27" s="28">
        <v>39090</v>
      </c>
      <c r="C27" s="29">
        <v>3.85E-2</v>
      </c>
      <c r="D27" s="30">
        <f t="shared" si="0"/>
        <v>690.89887638522919</v>
      </c>
      <c r="E27" s="40">
        <v>2.4674166212399027</v>
      </c>
      <c r="F27" s="32">
        <f t="shared" si="1"/>
        <v>1704.7353711888875</v>
      </c>
      <c r="G27" s="30">
        <f>J26*(C27/365)*K27</f>
        <v>286.76052168437502</v>
      </c>
      <c r="H27" s="30">
        <f t="shared" si="2"/>
        <v>404.13835470085422</v>
      </c>
      <c r="I27" s="30">
        <f t="shared" si="3"/>
        <v>87698.022970085367</v>
      </c>
      <c r="J27" s="23">
        <f t="shared" si="4"/>
        <v>87293.884615384508</v>
      </c>
      <c r="K27" s="33">
        <v>31</v>
      </c>
      <c r="L27" s="34">
        <f>I27/$C$1</f>
        <v>0.90416666666666567</v>
      </c>
      <c r="M27" s="35">
        <f t="shared" si="5"/>
        <v>216387.5595262674</v>
      </c>
    </row>
    <row r="28" spans="1:16">
      <c r="A28" s="18">
        <v>24</v>
      </c>
      <c r="B28" s="19">
        <v>39121</v>
      </c>
      <c r="C28" s="20">
        <v>3.85E-2</v>
      </c>
      <c r="D28" s="23">
        <f t="shared" si="0"/>
        <v>689.57739932677578</v>
      </c>
      <c r="E28" s="39">
        <v>2.4443892750744785</v>
      </c>
      <c r="F28" s="37">
        <f t="shared" si="1"/>
        <v>1685.5955992481215</v>
      </c>
      <c r="G28" s="23">
        <f>J27*(C28/365)*K28</f>
        <v>285.43904462592161</v>
      </c>
      <c r="H28" s="23">
        <f t="shared" si="2"/>
        <v>404.13835470085422</v>
      </c>
      <c r="I28" s="23">
        <f t="shared" si="3"/>
        <v>87293.884615384508</v>
      </c>
      <c r="J28" s="23">
        <f t="shared" si="4"/>
        <v>86889.746260683649</v>
      </c>
      <c r="K28" s="38">
        <v>31</v>
      </c>
      <c r="L28" s="25">
        <f>I28/$C$1</f>
        <v>0.89999999999999891</v>
      </c>
      <c r="M28" s="26">
        <f t="shared" si="5"/>
        <v>213380.23533343492</v>
      </c>
    </row>
    <row r="29" spans="1:16">
      <c r="A29" s="27">
        <v>25</v>
      </c>
      <c r="B29" s="28">
        <v>39149</v>
      </c>
      <c r="C29" s="29">
        <v>4.1500000000000002E-2</v>
      </c>
      <c r="D29" s="30">
        <f t="shared" si="0"/>
        <v>680.75721813897599</v>
      </c>
      <c r="E29" s="40">
        <v>2.4782215068906552</v>
      </c>
      <c r="F29" s="32">
        <f t="shared" si="1"/>
        <v>1687.0671789630635</v>
      </c>
      <c r="G29" s="30">
        <f>J28*(C29/365)*K29</f>
        <v>276.61886343812171</v>
      </c>
      <c r="H29" s="30">
        <f t="shared" si="2"/>
        <v>404.13835470085422</v>
      </c>
      <c r="I29" s="30">
        <f t="shared" si="3"/>
        <v>86889.746260683649</v>
      </c>
      <c r="J29" s="23">
        <f t="shared" si="4"/>
        <v>86485.60790598279</v>
      </c>
      <c r="K29" s="33">
        <v>28</v>
      </c>
      <c r="L29" s="34">
        <f>I29/$C$1</f>
        <v>0.89583333333333226</v>
      </c>
      <c r="M29" s="35">
        <f t="shared" si="5"/>
        <v>215332.0379114981</v>
      </c>
    </row>
    <row r="30" spans="1:16">
      <c r="A30" s="18">
        <v>26</v>
      </c>
      <c r="B30" s="19">
        <v>39180</v>
      </c>
      <c r="C30" s="20">
        <v>4.1500000000000002E-2</v>
      </c>
      <c r="D30" s="23">
        <f t="shared" si="0"/>
        <v>708.97050421057156</v>
      </c>
      <c r="E30" s="39">
        <v>2.3959148196436333</v>
      </c>
      <c r="F30" s="37">
        <f t="shared" si="1"/>
        <v>1698.6329377283273</v>
      </c>
      <c r="G30" s="23">
        <f>J29*(C30/365)*K30</f>
        <v>304.83214950971745</v>
      </c>
      <c r="H30" s="23">
        <f t="shared" si="2"/>
        <v>404.13835470085417</v>
      </c>
      <c r="I30" s="23">
        <f t="shared" si="3"/>
        <v>86485.60790598279</v>
      </c>
      <c r="J30" s="23">
        <f t="shared" si="4"/>
        <v>86081.469551281931</v>
      </c>
      <c r="K30" s="38">
        <v>31</v>
      </c>
      <c r="L30" s="25">
        <f>I30/$C$1</f>
        <v>0.8916666666666655</v>
      </c>
      <c r="M30" s="26">
        <f t="shared" si="5"/>
        <v>207212.14966783274</v>
      </c>
    </row>
    <row r="31" spans="1:16">
      <c r="A31" s="27">
        <v>27</v>
      </c>
      <c r="B31" s="28">
        <v>39210</v>
      </c>
      <c r="C31" s="29">
        <v>4.1500000000000002E-2</v>
      </c>
      <c r="D31" s="30">
        <f t="shared" si="0"/>
        <v>697.75870974563782</v>
      </c>
      <c r="E31" s="40">
        <v>2.3226043864383494</v>
      </c>
      <c r="F31" s="32">
        <f t="shared" si="1"/>
        <v>1620.6174399307815</v>
      </c>
      <c r="G31" s="30">
        <f>J30*(C31/365)*K31</f>
        <v>293.62035504478359</v>
      </c>
      <c r="H31" s="30">
        <f t="shared" si="2"/>
        <v>404.13835470085417</v>
      </c>
      <c r="I31" s="30">
        <f t="shared" si="3"/>
        <v>86081.469551281931</v>
      </c>
      <c r="J31" s="23">
        <f t="shared" si="4"/>
        <v>85677.331196581072</v>
      </c>
      <c r="K31" s="33">
        <v>30</v>
      </c>
      <c r="L31" s="34">
        <f>I31/$C$1</f>
        <v>0.88749999999999873</v>
      </c>
      <c r="M31" s="35">
        <f t="shared" si="5"/>
        <v>199933.19877086664</v>
      </c>
    </row>
    <row r="32" spans="1:16">
      <c r="A32" s="18">
        <v>28</v>
      </c>
      <c r="B32" s="19">
        <v>39241</v>
      </c>
      <c r="C32" s="20">
        <v>4.1500000000000002E-2</v>
      </c>
      <c r="D32" s="23">
        <f t="shared" si="0"/>
        <v>706.12160561702274</v>
      </c>
      <c r="E32" s="39">
        <v>2.3871812275768449</v>
      </c>
      <c r="F32" s="37">
        <f t="shared" si="1"/>
        <v>1685.6402413153771</v>
      </c>
      <c r="G32" s="23">
        <f>J31*(C32/365)*K32</f>
        <v>301.98325091616863</v>
      </c>
      <c r="H32" s="23">
        <f t="shared" si="2"/>
        <v>404.13835470085411</v>
      </c>
      <c r="I32" s="23">
        <f t="shared" si="3"/>
        <v>85677.331196581072</v>
      </c>
      <c r="J32" s="23">
        <f t="shared" si="4"/>
        <v>85273.192841880213</v>
      </c>
      <c r="K32" s="38">
        <v>31</v>
      </c>
      <c r="L32" s="25">
        <f>I32/$C$1</f>
        <v>0.88333333333333208</v>
      </c>
      <c r="M32" s="26">
        <f t="shared" si="5"/>
        <v>204527.3166613623</v>
      </c>
    </row>
    <row r="33" spans="1:15">
      <c r="A33" s="27">
        <v>29</v>
      </c>
      <c r="B33" s="28">
        <v>39271</v>
      </c>
      <c r="C33" s="29">
        <v>4.1500000000000002E-2</v>
      </c>
      <c r="D33" s="30">
        <f t="shared" si="0"/>
        <v>695.00171110671954</v>
      </c>
      <c r="E33" s="40">
        <v>2.3141871921182267</v>
      </c>
      <c r="F33" s="32">
        <f t="shared" si="1"/>
        <v>1608.3640583434221</v>
      </c>
      <c r="G33" s="30">
        <f>J32*(C33/365)*K33</f>
        <v>290.86335640586543</v>
      </c>
      <c r="H33" s="30">
        <f t="shared" si="2"/>
        <v>404.13835470085411</v>
      </c>
      <c r="I33" s="30">
        <f t="shared" si="3"/>
        <v>85273.192841880213</v>
      </c>
      <c r="J33" s="23">
        <f t="shared" si="4"/>
        <v>84869.054487179354</v>
      </c>
      <c r="K33" s="33">
        <v>30</v>
      </c>
      <c r="L33" s="34">
        <f>I33/$C$1</f>
        <v>0.87916666666666532</v>
      </c>
      <c r="M33" s="35">
        <f t="shared" si="5"/>
        <v>197338.13070570683</v>
      </c>
    </row>
    <row r="34" spans="1:15">
      <c r="A34" s="18">
        <v>30</v>
      </c>
      <c r="B34" s="19">
        <v>39302</v>
      </c>
      <c r="C34" s="20">
        <v>4.4499999999999998E-2</v>
      </c>
      <c r="D34" s="23">
        <f t="shared" si="0"/>
        <v>724.89687707089229</v>
      </c>
      <c r="E34" s="39">
        <v>2.3538093927260233</v>
      </c>
      <c r="F34" s="37">
        <f t="shared" si="1"/>
        <v>1706.2690780072278</v>
      </c>
      <c r="G34" s="23">
        <f>J33*(C34/365)*K34</f>
        <v>320.75852237003812</v>
      </c>
      <c r="H34" s="23">
        <f t="shared" si="2"/>
        <v>404.13835470085411</v>
      </c>
      <c r="I34" s="23">
        <f t="shared" si="3"/>
        <v>84869.054487179354</v>
      </c>
      <c r="J34" s="23">
        <f t="shared" si="4"/>
        <v>84464.916132478495</v>
      </c>
      <c r="K34" s="38">
        <v>31</v>
      </c>
      <c r="L34" s="25">
        <f>I34/$C$1</f>
        <v>0.87499999999999867</v>
      </c>
      <c r="M34" s="26">
        <f t="shared" si="5"/>
        <v>199765.57760369941</v>
      </c>
      <c r="N34" s="10"/>
    </row>
    <row r="35" spans="1:15">
      <c r="A35" s="27">
        <v>31</v>
      </c>
      <c r="B35" s="28">
        <v>39333</v>
      </c>
      <c r="C35" s="29">
        <v>4.4499999999999998E-2</v>
      </c>
      <c r="D35" s="30">
        <f t="shared" si="0"/>
        <v>723.36945553579676</v>
      </c>
      <c r="E35" s="40">
        <v>2.3805251227805067</v>
      </c>
      <c r="F35" s="32">
        <f t="shared" si="1"/>
        <v>1721.9991619550208</v>
      </c>
      <c r="G35" s="30">
        <f>J34*(C35/365)*K35</f>
        <v>319.23110083494265</v>
      </c>
      <c r="H35" s="30">
        <f t="shared" si="2"/>
        <v>404.13835470085405</v>
      </c>
      <c r="I35" s="30">
        <f t="shared" si="3"/>
        <v>84464.916132478495</v>
      </c>
      <c r="J35" s="23">
        <f t="shared" si="4"/>
        <v>84060.777777777635</v>
      </c>
      <c r="K35" s="33">
        <v>31</v>
      </c>
      <c r="L35" s="34">
        <f>I35/$C$1</f>
        <v>0.8708333333333319</v>
      </c>
      <c r="M35" s="35">
        <f t="shared" si="5"/>
        <v>201070.85484691357</v>
      </c>
    </row>
    <row r="36" spans="1:15">
      <c r="A36" s="18">
        <v>32</v>
      </c>
      <c r="B36" s="19">
        <v>39363</v>
      </c>
      <c r="C36" s="20">
        <v>4.4499999999999998E-2</v>
      </c>
      <c r="D36" s="23">
        <f t="shared" si="0"/>
        <v>711.59352821683524</v>
      </c>
      <c r="E36" s="39">
        <v>2.3116663062497649</v>
      </c>
      <c r="F36" s="37">
        <f t="shared" si="1"/>
        <v>1644.9667829242494</v>
      </c>
      <c r="G36" s="23">
        <f>J35*(C36/365)*K36</f>
        <v>307.45517351598119</v>
      </c>
      <c r="H36" s="23">
        <f t="shared" si="2"/>
        <v>404.13835470085405</v>
      </c>
      <c r="I36" s="23">
        <f t="shared" si="3"/>
        <v>84060.777777777635</v>
      </c>
      <c r="J36" s="23">
        <f t="shared" si="4"/>
        <v>83656.639423076776</v>
      </c>
      <c r="K36" s="38">
        <v>30</v>
      </c>
      <c r="L36" s="25">
        <f>I36/$C$1</f>
        <v>0.86666666666666525</v>
      </c>
      <c r="M36" s="26">
        <f t="shared" si="5"/>
        <v>194320.46766603756</v>
      </c>
      <c r="N36" s="10"/>
    </row>
    <row r="37" spans="1:15">
      <c r="A37" s="27">
        <v>33</v>
      </c>
      <c r="B37" s="28">
        <v>39394</v>
      </c>
      <c r="C37" s="29">
        <v>4.4499999999999998E-2</v>
      </c>
      <c r="D37" s="30">
        <f t="shared" si="0"/>
        <v>720.31461246560571</v>
      </c>
      <c r="E37" s="40">
        <v>2.2514970059880239</v>
      </c>
      <c r="F37" s="32">
        <f t="shared" si="1"/>
        <v>1621.7861933357349</v>
      </c>
      <c r="G37" s="30">
        <f>J36*(C37/365)*K37</f>
        <v>316.17625776475177</v>
      </c>
      <c r="H37" s="30">
        <f t="shared" si="2"/>
        <v>404.13835470085399</v>
      </c>
      <c r="I37" s="30">
        <f t="shared" si="3"/>
        <v>83656.639423076776</v>
      </c>
      <c r="J37" s="23">
        <f t="shared" si="4"/>
        <v>83252.501068375917</v>
      </c>
      <c r="K37" s="33">
        <v>31</v>
      </c>
      <c r="L37" s="34">
        <f>I37/$C$1</f>
        <v>0.86249999999999849</v>
      </c>
      <c r="M37" s="35">
        <f>I37*E37</f>
        <v>188352.67319207705</v>
      </c>
    </row>
    <row r="38" spans="1:15">
      <c r="A38" s="18">
        <v>34</v>
      </c>
      <c r="B38" s="19">
        <v>39424</v>
      </c>
      <c r="C38" s="20">
        <v>4.4499999999999998E-2</v>
      </c>
      <c r="D38" s="23">
        <f t="shared" si="0"/>
        <v>708.63722847148915</v>
      </c>
      <c r="E38" s="39">
        <v>2.3538093927260233</v>
      </c>
      <c r="F38" s="37">
        <f t="shared" si="1"/>
        <v>1667.9969644115281</v>
      </c>
      <c r="G38" s="23">
        <f>J37*(C38/365)*K38</f>
        <v>304.49887377063521</v>
      </c>
      <c r="H38" s="23">
        <f t="shared" si="2"/>
        <v>404.13835470085399</v>
      </c>
      <c r="I38" s="23">
        <f t="shared" si="3"/>
        <v>83252.501068375917</v>
      </c>
      <c r="J38" s="23">
        <f t="shared" si="4"/>
        <v>82848.362713675058</v>
      </c>
      <c r="K38" s="38">
        <v>30</v>
      </c>
      <c r="L38" s="25">
        <f>I38/$C$1</f>
        <v>0.85833333333333184</v>
      </c>
      <c r="M38" s="26">
        <f>I38*E38</f>
        <v>195960.51898267653</v>
      </c>
    </row>
    <row r="39" spans="1:15">
      <c r="A39" s="27">
        <v>35</v>
      </c>
      <c r="B39" s="28">
        <v>39455</v>
      </c>
      <c r="C39" s="29">
        <v>4.4499999999999998E-2</v>
      </c>
      <c r="D39" s="30">
        <f t="shared" si="0"/>
        <v>717.25976939541488</v>
      </c>
      <c r="E39" s="40">
        <v>2.3538093927260233</v>
      </c>
      <c r="F39" s="32">
        <f t="shared" si="1"/>
        <v>1688.2927822274289</v>
      </c>
      <c r="G39" s="30">
        <f>J38*(C39/365)*K39</f>
        <v>313.12141469456094</v>
      </c>
      <c r="H39" s="30">
        <f t="shared" si="2"/>
        <v>404.13835470085399</v>
      </c>
      <c r="I39" s="30">
        <f t="shared" si="3"/>
        <v>82848.362713675058</v>
      </c>
      <c r="J39" s="23">
        <f t="shared" si="4"/>
        <v>82444.224358974199</v>
      </c>
      <c r="K39" s="33">
        <v>31</v>
      </c>
      <c r="L39" s="34">
        <f>I39/$C$1</f>
        <v>0.85416666666666508</v>
      </c>
      <c r="M39" s="35">
        <f>I39*E39</f>
        <v>195009.25432742081</v>
      </c>
    </row>
    <row r="40" spans="1:15">
      <c r="A40" s="18">
        <v>36</v>
      </c>
      <c r="B40" s="19">
        <v>39486</v>
      </c>
      <c r="C40" s="20">
        <v>4.4499999999999998E-2</v>
      </c>
      <c r="D40" s="23">
        <f t="shared" si="0"/>
        <v>715.73234786031935</v>
      </c>
      <c r="E40" s="39">
        <v>2.3538093927260233</v>
      </c>
      <c r="F40" s="37">
        <f t="shared" si="1"/>
        <v>1684.697523071469</v>
      </c>
      <c r="G40" s="23">
        <f>J39*(C40/365)*K40</f>
        <v>311.59399315946547</v>
      </c>
      <c r="H40" s="23">
        <f t="shared" si="2"/>
        <v>404.13835470085394</v>
      </c>
      <c r="I40" s="23">
        <f t="shared" si="3"/>
        <v>82444.224358974199</v>
      </c>
      <c r="J40" s="23">
        <f t="shared" si="4"/>
        <v>82040.08600427334</v>
      </c>
      <c r="K40" s="38">
        <v>31</v>
      </c>
      <c r="L40" s="25">
        <f>I40/$C$1</f>
        <v>0.84999999999999842</v>
      </c>
      <c r="M40" s="26">
        <f>I40*E40</f>
        <v>194057.98967216507</v>
      </c>
      <c r="N40" s="7"/>
      <c r="O40" s="10"/>
    </row>
    <row r="41" spans="1:15">
      <c r="A41" s="27">
        <v>37</v>
      </c>
      <c r="B41" s="28">
        <v>39515</v>
      </c>
      <c r="C41" s="29">
        <v>4.4499999999999998E-2</v>
      </c>
      <c r="D41" s="30">
        <f t="shared" si="0"/>
        <v>684.19848390996231</v>
      </c>
      <c r="E41" s="40">
        <v>2.3538093927260233</v>
      </c>
      <c r="F41" s="32">
        <f t="shared" si="1"/>
        <v>1610.4728179161741</v>
      </c>
      <c r="G41" s="30">
        <f>J40*(C41/365)*K41</f>
        <v>280.06012920910842</v>
      </c>
      <c r="H41" s="30">
        <f t="shared" si="2"/>
        <v>404.13835470085394</v>
      </c>
      <c r="I41" s="30">
        <f t="shared" si="3"/>
        <v>82040.08600427334</v>
      </c>
      <c r="J41" s="23">
        <f t="shared" si="4"/>
        <v>81635.947649572481</v>
      </c>
      <c r="K41" s="33">
        <v>28</v>
      </c>
      <c r="L41" s="34">
        <f>I41/$C$1</f>
        <v>0.84583333333333166</v>
      </c>
      <c r="M41" s="35">
        <f>I41*E41</f>
        <v>193106.72501690936</v>
      </c>
      <c r="N41" s="10"/>
    </row>
    <row r="42" spans="1:15">
      <c r="A42" s="18">
        <v>38</v>
      </c>
      <c r="B42" s="19">
        <v>39546</v>
      </c>
      <c r="C42" s="20">
        <v>4.4499999999999998E-2</v>
      </c>
      <c r="D42" s="23">
        <f t="shared" si="0"/>
        <v>712.67750479012852</v>
      </c>
      <c r="E42" s="39">
        <v>2.3538093927260233</v>
      </c>
      <c r="F42" s="37">
        <f t="shared" si="1"/>
        <v>1677.50700475955</v>
      </c>
      <c r="G42" s="23">
        <f>J41*(C42/365)*K42</f>
        <v>308.53915008927459</v>
      </c>
      <c r="H42" s="23">
        <f t="shared" si="2"/>
        <v>404.13835470085388</v>
      </c>
      <c r="I42" s="23">
        <f t="shared" si="3"/>
        <v>81635.947649572481</v>
      </c>
      <c r="J42" s="23">
        <f t="shared" si="4"/>
        <v>81231.809294871622</v>
      </c>
      <c r="K42" s="38">
        <v>31</v>
      </c>
      <c r="L42" s="25">
        <f>I42/$C$1</f>
        <v>0.84166666666666501</v>
      </c>
      <c r="M42" s="26">
        <f>I42*E42</f>
        <v>192155.46036165362</v>
      </c>
    </row>
    <row r="43" spans="1:15">
      <c r="A43" s="27">
        <v>39</v>
      </c>
      <c r="B43" s="28">
        <v>39576</v>
      </c>
      <c r="C43" s="29">
        <v>4.4499999999999998E-2</v>
      </c>
      <c r="D43" s="30">
        <f t="shared" si="0"/>
        <v>701.24647910812405</v>
      </c>
      <c r="E43" s="40">
        <v>2.3538093927260233</v>
      </c>
      <c r="F43" s="32">
        <f t="shared" si="1"/>
        <v>1650.6005491407554</v>
      </c>
      <c r="G43" s="30">
        <f>J42*(C43/365)*K43</f>
        <v>297.10812440727017</v>
      </c>
      <c r="H43" s="30">
        <f t="shared" si="2"/>
        <v>404.13835470085388</v>
      </c>
      <c r="I43" s="30">
        <f t="shared" si="3"/>
        <v>81231.809294871622</v>
      </c>
      <c r="J43" s="23">
        <f t="shared" si="4"/>
        <v>80827.670940170763</v>
      </c>
      <c r="K43" s="33">
        <v>30</v>
      </c>
      <c r="L43" s="34">
        <f>I43/$C$1</f>
        <v>0.83749999999999825</v>
      </c>
      <c r="M43" s="35">
        <f>I43*E43</f>
        <v>191204.19570639791</v>
      </c>
    </row>
    <row r="44" spans="1:15">
      <c r="A44" s="18">
        <v>40</v>
      </c>
      <c r="B44" s="19">
        <v>39607</v>
      </c>
      <c r="C44" s="20">
        <v>4.4499999999999998E-2</v>
      </c>
      <c r="D44" s="23">
        <f t="shared" si="0"/>
        <v>709.62266171993747</v>
      </c>
      <c r="E44" s="39">
        <v>2.3538093927260233</v>
      </c>
      <c r="F44" s="37">
        <f t="shared" si="1"/>
        <v>1670.3164864476303</v>
      </c>
      <c r="G44" s="23">
        <f>J43*(C44/365)*K44</f>
        <v>305.4843070190837</v>
      </c>
      <c r="H44" s="23">
        <f t="shared" si="2"/>
        <v>404.13835470085382</v>
      </c>
      <c r="I44" s="23">
        <f t="shared" si="3"/>
        <v>80827.670940170763</v>
      </c>
      <c r="J44" s="23">
        <f t="shared" si="4"/>
        <v>80423.532585469904</v>
      </c>
      <c r="K44" s="38">
        <v>31</v>
      </c>
      <c r="L44" s="25">
        <f>I44/$C$1</f>
        <v>0.83333333333333148</v>
      </c>
      <c r="M44" s="26">
        <f>I44*E44</f>
        <v>190252.93105114219</v>
      </c>
    </row>
    <row r="45" spans="1:15">
      <c r="A45" s="27">
        <v>41</v>
      </c>
      <c r="B45" s="28">
        <v>39637</v>
      </c>
      <c r="C45" s="29">
        <v>4.4499999999999998E-2</v>
      </c>
      <c r="D45" s="30">
        <f t="shared" si="0"/>
        <v>698.29017936277796</v>
      </c>
      <c r="E45" s="40">
        <v>2.3538093927260233</v>
      </c>
      <c r="F45" s="32">
        <f t="shared" si="1"/>
        <v>1643.6419830324462</v>
      </c>
      <c r="G45" s="30">
        <f>J44*(C45/365)*K45</f>
        <v>294.15182466192414</v>
      </c>
      <c r="H45" s="30">
        <f t="shared" si="2"/>
        <v>404.13835470085382</v>
      </c>
      <c r="I45" s="30">
        <f t="shared" si="3"/>
        <v>80423.532585469904</v>
      </c>
      <c r="J45" s="23">
        <f t="shared" si="4"/>
        <v>80019.394230769045</v>
      </c>
      <c r="K45" s="33">
        <v>30</v>
      </c>
      <c r="L45" s="34">
        <f>I45/$C$1</f>
        <v>0.82916666666666483</v>
      </c>
      <c r="M45" s="35">
        <f>I45*E45</f>
        <v>189301.66639588645</v>
      </c>
    </row>
    <row r="46" spans="1:15">
      <c r="A46" s="18">
        <v>42</v>
      </c>
      <c r="B46" s="19">
        <v>39668</v>
      </c>
      <c r="C46" s="20">
        <v>4.4499999999999998E-2</v>
      </c>
      <c r="D46" s="23">
        <f t="shared" si="0"/>
        <v>706.56781864974664</v>
      </c>
      <c r="E46" s="39">
        <v>2.3538093927260233</v>
      </c>
      <c r="F46" s="37">
        <f t="shared" si="1"/>
        <v>1663.125968135711</v>
      </c>
      <c r="G46" s="23">
        <f>J45*(C46/365)*K46</f>
        <v>302.42946394889282</v>
      </c>
      <c r="H46" s="23">
        <f t="shared" si="2"/>
        <v>404.13835470085377</v>
      </c>
      <c r="I46" s="23">
        <f t="shared" si="3"/>
        <v>80019.394230769045</v>
      </c>
      <c r="J46" s="23">
        <f t="shared" si="4"/>
        <v>79615.255876068186</v>
      </c>
      <c r="K46" s="38">
        <v>31</v>
      </c>
      <c r="L46" s="25">
        <f>I46/$C$1</f>
        <v>0.82499999999999807</v>
      </c>
      <c r="M46" s="26">
        <f>I46*E46</f>
        <v>188350.40174063074</v>
      </c>
    </row>
    <row r="47" spans="1:15">
      <c r="A47" s="27">
        <v>43</v>
      </c>
      <c r="B47" s="28">
        <v>39699</v>
      </c>
      <c r="C47" s="29">
        <v>4.4499999999999998E-2</v>
      </c>
      <c r="D47" s="30">
        <f t="shared" si="0"/>
        <v>705.04039711465111</v>
      </c>
      <c r="E47" s="40">
        <v>2.3538093927260233</v>
      </c>
      <c r="F47" s="32">
        <f t="shared" si="1"/>
        <v>1659.5307089797514</v>
      </c>
      <c r="G47" s="30">
        <f>J46*(C47/365)*K47</f>
        <v>300.9020424137974</v>
      </c>
      <c r="H47" s="30">
        <f t="shared" si="2"/>
        <v>404.13835470085377</v>
      </c>
      <c r="I47" s="30">
        <f t="shared" si="3"/>
        <v>79615.255876068186</v>
      </c>
      <c r="J47" s="23">
        <f t="shared" si="4"/>
        <v>79211.117521367327</v>
      </c>
      <c r="K47" s="33">
        <v>31</v>
      </c>
      <c r="L47" s="34">
        <f>I47/$C$1</f>
        <v>0.82083333333333142</v>
      </c>
      <c r="M47" s="35">
        <f>I47*E47</f>
        <v>187399.13708537503</v>
      </c>
    </row>
    <row r="48" spans="1:15">
      <c r="A48" s="18">
        <v>44</v>
      </c>
      <c r="B48" s="19">
        <v>39729</v>
      </c>
      <c r="C48" s="20">
        <v>4.4499999999999998E-2</v>
      </c>
      <c r="D48" s="23">
        <f t="shared" si="0"/>
        <v>693.85572974475883</v>
      </c>
      <c r="E48" s="39">
        <v>2.3538093927260233</v>
      </c>
      <c r="F48" s="37">
        <f t="shared" si="1"/>
        <v>1633.2041338699826</v>
      </c>
      <c r="G48" s="23">
        <f>J47*(C48/365)*K48</f>
        <v>289.71737504390512</v>
      </c>
      <c r="H48" s="23">
        <f t="shared" si="2"/>
        <v>404.13835470085371</v>
      </c>
      <c r="I48" s="23">
        <f t="shared" si="3"/>
        <v>79211.117521367327</v>
      </c>
      <c r="J48" s="23">
        <f t="shared" si="4"/>
        <v>78806.979166666468</v>
      </c>
      <c r="K48" s="38">
        <v>30</v>
      </c>
      <c r="L48" s="25">
        <f>I48/$C$1</f>
        <v>0.81666666666666465</v>
      </c>
      <c r="M48" s="26">
        <f>I48*E48</f>
        <v>186447.87243011929</v>
      </c>
    </row>
    <row r="49" spans="1:13">
      <c r="A49" s="27">
        <v>45</v>
      </c>
      <c r="B49" s="28">
        <v>39760</v>
      </c>
      <c r="C49" s="29">
        <v>4.4499999999999998E-2</v>
      </c>
      <c r="D49" s="30">
        <f t="shared" si="0"/>
        <v>701.98555404446029</v>
      </c>
      <c r="E49" s="40">
        <v>2.3538093927260233</v>
      </c>
      <c r="F49" s="32">
        <f t="shared" si="1"/>
        <v>1652.3401906678321</v>
      </c>
      <c r="G49" s="30">
        <f>J48*(C49/365)*K49</f>
        <v>297.84719934360658</v>
      </c>
      <c r="H49" s="30">
        <f t="shared" si="2"/>
        <v>404.13835470085371</v>
      </c>
      <c r="I49" s="30">
        <f t="shared" si="3"/>
        <v>78806.979166666468</v>
      </c>
      <c r="J49" s="23">
        <f t="shared" si="4"/>
        <v>78402.840811965609</v>
      </c>
      <c r="K49" s="33">
        <v>31</v>
      </c>
      <c r="L49" s="34">
        <f>I49/$C$1</f>
        <v>0.812499999999998</v>
      </c>
      <c r="M49" s="35">
        <f>I49*E49</f>
        <v>185496.60777486357</v>
      </c>
    </row>
    <row r="50" spans="1:13">
      <c r="A50" s="18">
        <v>46</v>
      </c>
      <c r="B50" s="19">
        <v>39790</v>
      </c>
      <c r="C50" s="20">
        <v>4.4499999999999998E-2</v>
      </c>
      <c r="D50" s="23">
        <f t="shared" si="0"/>
        <v>690.89942999941286</v>
      </c>
      <c r="E50" s="39">
        <v>2.3538093927260233</v>
      </c>
      <c r="F50" s="37">
        <f t="shared" si="1"/>
        <v>1626.2455677616736</v>
      </c>
      <c r="G50" s="23">
        <f>J49*(C50/365)*K50</f>
        <v>286.76107529855915</v>
      </c>
      <c r="H50" s="23">
        <f t="shared" si="2"/>
        <v>404.13835470085365</v>
      </c>
      <c r="I50" s="23">
        <f t="shared" si="3"/>
        <v>78402.840811965609</v>
      </c>
      <c r="J50" s="23">
        <f t="shared" si="4"/>
        <v>77998.70245726475</v>
      </c>
      <c r="K50" s="38">
        <v>30</v>
      </c>
      <c r="L50" s="25">
        <f>I50/$C$1</f>
        <v>0.80833333333333124</v>
      </c>
      <c r="M50" s="26">
        <f>I50*E50</f>
        <v>184545.34311960783</v>
      </c>
    </row>
    <row r="51" spans="1:13">
      <c r="A51" s="27">
        <v>47</v>
      </c>
      <c r="B51" s="28">
        <v>39821</v>
      </c>
      <c r="C51" s="29">
        <v>4.4499999999999998E-2</v>
      </c>
      <c r="D51" s="30">
        <f t="shared" si="0"/>
        <v>698.93071097426923</v>
      </c>
      <c r="E51" s="40">
        <v>2.3538093927260233</v>
      </c>
      <c r="F51" s="32">
        <f t="shared" si="1"/>
        <v>1645.1496723559123</v>
      </c>
      <c r="G51" s="30">
        <f>J50*(C51/365)*K51</f>
        <v>294.79235627341563</v>
      </c>
      <c r="H51" s="30">
        <f t="shared" si="2"/>
        <v>404.13835470085365</v>
      </c>
      <c r="I51" s="30">
        <f t="shared" si="3"/>
        <v>77998.70245726475</v>
      </c>
      <c r="J51" s="23">
        <f t="shared" si="4"/>
        <v>77594.564102563891</v>
      </c>
      <c r="K51" s="33">
        <v>31</v>
      </c>
      <c r="L51" s="34">
        <f>I51/$C$1</f>
        <v>0.80416666666666459</v>
      </c>
      <c r="M51" s="35">
        <f>I51*E51</f>
        <v>183594.07846435212</v>
      </c>
    </row>
    <row r="52" spans="1:13">
      <c r="A52" s="18">
        <v>48</v>
      </c>
      <c r="B52" s="19">
        <v>39852</v>
      </c>
      <c r="C52" s="20">
        <v>4.4499999999999998E-2</v>
      </c>
      <c r="D52" s="23">
        <f t="shared" si="0"/>
        <v>697.40328943917382</v>
      </c>
      <c r="E52" s="39">
        <v>2.3538093927260233</v>
      </c>
      <c r="F52" s="37">
        <f t="shared" si="1"/>
        <v>1641.5544131999527</v>
      </c>
      <c r="G52" s="23">
        <f>J51*(C52/365)*K52</f>
        <v>293.26493473832022</v>
      </c>
      <c r="H52" s="23">
        <f t="shared" si="2"/>
        <v>404.1383547008536</v>
      </c>
      <c r="I52" s="23">
        <f t="shared" si="3"/>
        <v>77594.564102563891</v>
      </c>
      <c r="J52" s="23">
        <f t="shared" si="4"/>
        <v>77190.425747863032</v>
      </c>
      <c r="K52" s="38">
        <v>31</v>
      </c>
      <c r="L52" s="25">
        <f>I52/$C$1</f>
        <v>0.79999999999999782</v>
      </c>
      <c r="M52" s="26">
        <f>I52*E52</f>
        <v>182642.81380909641</v>
      </c>
    </row>
    <row r="53" spans="1:13">
      <c r="A53" s="27">
        <v>49</v>
      </c>
      <c r="B53" s="28">
        <v>39880</v>
      </c>
      <c r="C53" s="29">
        <v>4.4499999999999998E-2</v>
      </c>
      <c r="D53" s="30">
        <f t="shared" si="0"/>
        <v>667.64320533602427</v>
      </c>
      <c r="E53" s="40">
        <v>2.3538093927260233</v>
      </c>
      <c r="F53" s="32">
        <f t="shared" si="1"/>
        <v>1571.5048477096429</v>
      </c>
      <c r="G53" s="30">
        <f>J52*(C53/365)*K53</f>
        <v>263.50485063517073</v>
      </c>
      <c r="H53" s="30">
        <f t="shared" si="2"/>
        <v>404.1383547008536</v>
      </c>
      <c r="I53" s="30">
        <f t="shared" si="3"/>
        <v>77190.425747863032</v>
      </c>
      <c r="J53" s="23">
        <f t="shared" si="4"/>
        <v>76786.287393162173</v>
      </c>
      <c r="K53" s="33">
        <v>28</v>
      </c>
      <c r="L53" s="34">
        <f>I53/$C$1</f>
        <v>0.79583333333333117</v>
      </c>
      <c r="M53" s="35">
        <f>I53*E53</f>
        <v>181691.54915384066</v>
      </c>
    </row>
    <row r="54" spans="1:13">
      <c r="A54" s="18">
        <v>50</v>
      </c>
      <c r="B54" s="19">
        <v>39911</v>
      </c>
      <c r="C54" s="20">
        <v>4.4499999999999998E-2</v>
      </c>
      <c r="D54" s="23">
        <f t="shared" si="0"/>
        <v>694.34844636898288</v>
      </c>
      <c r="E54" s="39">
        <v>2.3538093927260233</v>
      </c>
      <c r="F54" s="37">
        <f t="shared" si="1"/>
        <v>1634.3638948880334</v>
      </c>
      <c r="G54" s="23">
        <f>J53*(C54/365)*K54</f>
        <v>290.21009166812934</v>
      </c>
      <c r="H54" s="23">
        <f t="shared" si="2"/>
        <v>404.13835470085354</v>
      </c>
      <c r="I54" s="23">
        <f t="shared" si="3"/>
        <v>76786.287393162173</v>
      </c>
      <c r="J54" s="23">
        <f t="shared" si="4"/>
        <v>76382.149038461313</v>
      </c>
      <c r="K54" s="38">
        <v>31</v>
      </c>
      <c r="L54" s="25">
        <f>I54/$C$1</f>
        <v>0.79166666666666441</v>
      </c>
      <c r="M54" s="26">
        <f>I54*E54</f>
        <v>180740.28449858495</v>
      </c>
    </row>
    <row r="55" spans="1:13">
      <c r="A55" s="27">
        <v>51</v>
      </c>
      <c r="B55" s="28">
        <v>39941</v>
      </c>
      <c r="C55" s="29">
        <v>4.4499999999999998E-2</v>
      </c>
      <c r="D55" s="30">
        <f t="shared" si="0"/>
        <v>683.50868063604764</v>
      </c>
      <c r="E55" s="40">
        <v>2.3538093927260233</v>
      </c>
      <c r="F55" s="32">
        <f t="shared" si="1"/>
        <v>1608.8491524909007</v>
      </c>
      <c r="G55" s="30">
        <f>J54*(C55/365)*K55</f>
        <v>279.3703259351941</v>
      </c>
      <c r="H55" s="30">
        <f t="shared" si="2"/>
        <v>404.13835470085354</v>
      </c>
      <c r="I55" s="30">
        <f t="shared" si="3"/>
        <v>76382.149038461313</v>
      </c>
      <c r="J55" s="23">
        <f t="shared" si="4"/>
        <v>75978.010683760454</v>
      </c>
      <c r="K55" s="33">
        <v>30</v>
      </c>
      <c r="L55" s="34">
        <f>I55/$C$1</f>
        <v>0.78749999999999776</v>
      </c>
      <c r="M55" s="35">
        <f>I55*E55</f>
        <v>179789.01984332924</v>
      </c>
    </row>
    <row r="56" spans="1:13">
      <c r="A56" s="18">
        <v>52</v>
      </c>
      <c r="B56" s="19">
        <v>39972</v>
      </c>
      <c r="C56" s="20">
        <v>4.4499999999999998E-2</v>
      </c>
      <c r="D56" s="23">
        <f t="shared" si="0"/>
        <v>691.29360329879194</v>
      </c>
      <c r="E56" s="39">
        <v>2.3538093927260233</v>
      </c>
      <c r="F56" s="37">
        <f t="shared" si="1"/>
        <v>1627.1733765761139</v>
      </c>
      <c r="G56" s="23">
        <f>J55*(C56/365)*K56</f>
        <v>287.15524859793845</v>
      </c>
      <c r="H56" s="23">
        <f t="shared" si="2"/>
        <v>404.13835470085348</v>
      </c>
      <c r="I56" s="23">
        <f t="shared" si="3"/>
        <v>75978.010683760454</v>
      </c>
      <c r="J56" s="23">
        <f t="shared" si="4"/>
        <v>75573.872329059595</v>
      </c>
      <c r="K56" s="38">
        <v>31</v>
      </c>
      <c r="L56" s="25">
        <f>I56/$C$1</f>
        <v>0.78333333333333099</v>
      </c>
      <c r="M56" s="26">
        <f>I56*E56</f>
        <v>178837.7551880735</v>
      </c>
    </row>
    <row r="57" spans="1:13">
      <c r="A57" s="27">
        <v>53</v>
      </c>
      <c r="B57" s="28">
        <v>40002</v>
      </c>
      <c r="C57" s="29">
        <v>4.4499999999999998E-2</v>
      </c>
      <c r="D57" s="30">
        <f t="shared" si="0"/>
        <v>680.55238089070156</v>
      </c>
      <c r="E57" s="40">
        <v>2.3538093927260233</v>
      </c>
      <c r="F57" s="32">
        <f t="shared" si="1"/>
        <v>1601.8905863825914</v>
      </c>
      <c r="G57" s="30">
        <f>J56*(C57/365)*K57</f>
        <v>276.41402618984807</v>
      </c>
      <c r="H57" s="30">
        <f t="shared" si="2"/>
        <v>404.13835470085348</v>
      </c>
      <c r="I57" s="30">
        <f t="shared" si="3"/>
        <v>75573.872329059595</v>
      </c>
      <c r="J57" s="23">
        <f t="shared" si="4"/>
        <v>75169.733974358736</v>
      </c>
      <c r="K57" s="33">
        <v>30</v>
      </c>
      <c r="L57" s="34">
        <f>I57/$C$1</f>
        <v>0.77916666666666423</v>
      </c>
      <c r="M57" s="35">
        <f>I57*E57</f>
        <v>177886.49053281778</v>
      </c>
    </row>
    <row r="58" spans="1:13">
      <c r="A58" s="18">
        <v>54</v>
      </c>
      <c r="B58" s="19">
        <v>40033</v>
      </c>
      <c r="C58" s="20">
        <v>4.4499999999999998E-2</v>
      </c>
      <c r="D58" s="23">
        <f t="shared" si="0"/>
        <v>688.238760228601</v>
      </c>
      <c r="E58" s="39">
        <v>2.3538093927260233</v>
      </c>
      <c r="F58" s="37">
        <f t="shared" si="1"/>
        <v>1619.9828582641944</v>
      </c>
      <c r="G58" s="23">
        <f>J57*(C58/365)*K58</f>
        <v>284.10040552774763</v>
      </c>
      <c r="H58" s="23">
        <f t="shared" si="2"/>
        <v>404.13835470085343</v>
      </c>
      <c r="I58" s="23">
        <f t="shared" si="3"/>
        <v>75169.733974358736</v>
      </c>
      <c r="J58" s="23">
        <f t="shared" si="4"/>
        <v>74765.595619657877</v>
      </c>
      <c r="K58" s="38">
        <v>31</v>
      </c>
      <c r="L58" s="25">
        <f>I58/$C$1</f>
        <v>0.77499999999999758</v>
      </c>
      <c r="M58" s="26">
        <f>I58*E58</f>
        <v>176935.22587756207</v>
      </c>
    </row>
    <row r="59" spans="1:13">
      <c r="A59" s="27">
        <v>55</v>
      </c>
      <c r="B59" s="28">
        <v>40064</v>
      </c>
      <c r="C59" s="29">
        <v>4.4499999999999998E-2</v>
      </c>
      <c r="D59" s="30">
        <f t="shared" si="0"/>
        <v>686.71133869350558</v>
      </c>
      <c r="E59" s="40">
        <v>2.3538093927260233</v>
      </c>
      <c r="F59" s="32">
        <f t="shared" si="1"/>
        <v>1616.3875991082348</v>
      </c>
      <c r="G59" s="30">
        <f>J58*(C59/365)*K59</f>
        <v>282.57298399265215</v>
      </c>
      <c r="H59" s="30">
        <f t="shared" si="2"/>
        <v>404.13835470085343</v>
      </c>
      <c r="I59" s="30">
        <f t="shared" si="3"/>
        <v>74765.595619657877</v>
      </c>
      <c r="J59" s="23">
        <f t="shared" si="4"/>
        <v>74361.457264957018</v>
      </c>
      <c r="K59" s="33">
        <v>31</v>
      </c>
      <c r="L59" s="34">
        <f>I59/$C$1</f>
        <v>0.77083333333333082</v>
      </c>
      <c r="M59" s="35">
        <f>I59*E59</f>
        <v>175983.96122230633</v>
      </c>
    </row>
    <row r="60" spans="1:13">
      <c r="A60" s="18">
        <v>56</v>
      </c>
      <c r="B60" s="19">
        <v>40094</v>
      </c>
      <c r="C60" s="20">
        <v>4.4499999999999998E-2</v>
      </c>
      <c r="D60" s="23">
        <f t="shared" si="0"/>
        <v>676.11793127268243</v>
      </c>
      <c r="E60" s="39">
        <v>2.3538093927260233</v>
      </c>
      <c r="F60" s="37">
        <f t="shared" si="1"/>
        <v>1591.4527372201278</v>
      </c>
      <c r="G60" s="23">
        <f>J59*(C60/365)*K60</f>
        <v>271.97957657182911</v>
      </c>
      <c r="H60" s="23">
        <f t="shared" si="2"/>
        <v>404.13835470085337</v>
      </c>
      <c r="I60" s="23">
        <f t="shared" si="3"/>
        <v>74361.457264957018</v>
      </c>
      <c r="J60" s="23">
        <f t="shared" si="4"/>
        <v>73957.318910256159</v>
      </c>
      <c r="K60" s="38">
        <v>30</v>
      </c>
      <c r="L60" s="25">
        <f>I60/$C$1</f>
        <v>0.76666666666666416</v>
      </c>
      <c r="M60" s="26">
        <f>I60*E60</f>
        <v>175032.69656705062</v>
      </c>
    </row>
    <row r="61" spans="1:13">
      <c r="A61" s="27">
        <v>57</v>
      </c>
      <c r="B61" s="28">
        <v>40125</v>
      </c>
      <c r="C61" s="29">
        <v>4.4499999999999998E-2</v>
      </c>
      <c r="D61" s="30">
        <f t="shared" si="0"/>
        <v>683.65649562331464</v>
      </c>
      <c r="E61" s="40">
        <v>2.3538093927260233</v>
      </c>
      <c r="F61" s="32">
        <f t="shared" si="1"/>
        <v>1609.1970807963155</v>
      </c>
      <c r="G61" s="30">
        <f>J60*(C61/365)*K61</f>
        <v>279.51814092246127</v>
      </c>
      <c r="H61" s="30">
        <f t="shared" si="2"/>
        <v>404.13835470085337</v>
      </c>
      <c r="I61" s="30">
        <f t="shared" si="3"/>
        <v>73957.318910256159</v>
      </c>
      <c r="J61" s="23">
        <f t="shared" si="4"/>
        <v>73553.1805555553</v>
      </c>
      <c r="K61" s="33">
        <v>31</v>
      </c>
      <c r="L61" s="34">
        <f>I61/$C$1</f>
        <v>0.7624999999999974</v>
      </c>
      <c r="M61" s="35">
        <f>I61*E61</f>
        <v>174081.43191179488</v>
      </c>
    </row>
    <row r="62" spans="1:13">
      <c r="A62" s="18">
        <v>58</v>
      </c>
      <c r="B62" s="19">
        <v>40155</v>
      </c>
      <c r="C62" s="20">
        <v>4.4499999999999998E-2</v>
      </c>
      <c r="D62" s="23">
        <f t="shared" si="0"/>
        <v>673.16163152733634</v>
      </c>
      <c r="E62" s="39">
        <v>2.3538093927260233</v>
      </c>
      <c r="F62" s="37">
        <f t="shared" si="1"/>
        <v>1584.4941711118186</v>
      </c>
      <c r="G62" s="23">
        <f>J61*(C62/365)*K62</f>
        <v>269.02327682648303</v>
      </c>
      <c r="H62" s="23">
        <f t="shared" si="2"/>
        <v>404.13835470085331</v>
      </c>
      <c r="I62" s="23">
        <f t="shared" si="3"/>
        <v>73553.1805555553</v>
      </c>
      <c r="J62" s="23">
        <f t="shared" si="4"/>
        <v>73149.042200854441</v>
      </c>
      <c r="K62" s="38">
        <v>30</v>
      </c>
      <c r="L62" s="25">
        <f>I62/$C$1</f>
        <v>0.75833333333333075</v>
      </c>
      <c r="M62" s="26">
        <f>I62*E62</f>
        <v>173130.16725653916</v>
      </c>
    </row>
    <row r="63" spans="1:13">
      <c r="A63" s="27">
        <v>59</v>
      </c>
      <c r="B63" s="28">
        <v>40186</v>
      </c>
      <c r="C63" s="29">
        <v>4.4499999999999998E-2</v>
      </c>
      <c r="D63" s="30">
        <f t="shared" si="0"/>
        <v>680.6016525531237</v>
      </c>
      <c r="E63" s="40">
        <v>2.3538093927260233</v>
      </c>
      <c r="F63" s="32">
        <f t="shared" si="1"/>
        <v>1602.006562484396</v>
      </c>
      <c r="G63" s="30">
        <f>J62*(C63/365)*K63</f>
        <v>276.46329785227039</v>
      </c>
      <c r="H63" s="30">
        <f t="shared" si="2"/>
        <v>404.13835470085331</v>
      </c>
      <c r="I63" s="30">
        <f t="shared" si="3"/>
        <v>73149.042200854441</v>
      </c>
      <c r="J63" s="23">
        <f t="shared" si="4"/>
        <v>72744.903846153582</v>
      </c>
      <c r="K63" s="33">
        <v>31</v>
      </c>
      <c r="L63" s="34">
        <f>I63/$C$1</f>
        <v>0.75416666666666399</v>
      </c>
      <c r="M63" s="35">
        <f>I63*E63</f>
        <v>172178.90260128345</v>
      </c>
    </row>
    <row r="64" spans="1:13">
      <c r="A64" s="18">
        <v>60</v>
      </c>
      <c r="B64" s="19">
        <v>40217</v>
      </c>
      <c r="C64" s="20">
        <v>4.4499999999999998E-2</v>
      </c>
      <c r="D64" s="23">
        <f t="shared" si="0"/>
        <v>679.07423101802817</v>
      </c>
      <c r="E64" s="39">
        <v>2.3538093927260233</v>
      </c>
      <c r="F64" s="37">
        <f t="shared" si="1"/>
        <v>1598.4113033284361</v>
      </c>
      <c r="G64" s="23">
        <f>J63*(C64/365)*K64</f>
        <v>274.93587631717492</v>
      </c>
      <c r="H64" s="23">
        <f t="shared" si="2"/>
        <v>404.13835470085326</v>
      </c>
      <c r="I64" s="23">
        <f t="shared" si="3"/>
        <v>72744.903846153582</v>
      </c>
      <c r="J64" s="23">
        <f t="shared" si="4"/>
        <v>72340.765491452723</v>
      </c>
      <c r="K64" s="38">
        <v>31</v>
      </c>
      <c r="L64" s="25">
        <f>I64/$C$1</f>
        <v>0.74999999999999734</v>
      </c>
      <c r="M64" s="26">
        <f>I64*E64</f>
        <v>171227.63794602771</v>
      </c>
    </row>
    <row r="65" spans="1:13">
      <c r="A65" s="27">
        <v>61</v>
      </c>
      <c r="B65" s="28">
        <v>40245</v>
      </c>
      <c r="C65" s="29">
        <v>4.4499999999999998E-2</v>
      </c>
      <c r="D65" s="30">
        <f t="shared" si="0"/>
        <v>651.08792676208634</v>
      </c>
      <c r="E65" s="40">
        <v>2.3538093927260233</v>
      </c>
      <c r="F65" s="32">
        <f t="shared" si="1"/>
        <v>1532.536877503112</v>
      </c>
      <c r="G65" s="30">
        <f>J64*(C65/365)*K65</f>
        <v>246.94957206123311</v>
      </c>
      <c r="H65" s="30">
        <f t="shared" si="2"/>
        <v>404.13835470085326</v>
      </c>
      <c r="I65" s="30">
        <f t="shared" si="3"/>
        <v>72340.765491452723</v>
      </c>
      <c r="J65" s="23">
        <f t="shared" si="4"/>
        <v>71936.627136751864</v>
      </c>
      <c r="K65" s="33">
        <v>28</v>
      </c>
      <c r="L65" s="34">
        <f>I65/$C$1</f>
        <v>0.74583333333333057</v>
      </c>
      <c r="M65" s="35">
        <f>I65*E65</f>
        <v>170276.373290772</v>
      </c>
    </row>
    <row r="66" spans="1:13">
      <c r="A66" s="18">
        <v>62</v>
      </c>
      <c r="B66" s="19">
        <v>40276</v>
      </c>
      <c r="C66" s="20">
        <v>4.4499999999999998E-2</v>
      </c>
      <c r="D66" s="23">
        <f t="shared" si="0"/>
        <v>676.01938794783723</v>
      </c>
      <c r="E66" s="39">
        <v>2.3538093927260233</v>
      </c>
      <c r="F66" s="37">
        <f t="shared" si="1"/>
        <v>1591.2207850165166</v>
      </c>
      <c r="G66" s="23">
        <f>J65*(C66/365)*K66</f>
        <v>271.88103324698409</v>
      </c>
      <c r="H66" s="23">
        <f t="shared" si="2"/>
        <v>404.1383547008532</v>
      </c>
      <c r="I66" s="23">
        <f t="shared" si="3"/>
        <v>71936.627136751864</v>
      </c>
      <c r="J66" s="23">
        <f t="shared" si="4"/>
        <v>71532.488782051005</v>
      </c>
      <c r="K66" s="38">
        <v>31</v>
      </c>
      <c r="L66" s="25">
        <f>I66/$C$1</f>
        <v>0.74166666666666392</v>
      </c>
      <c r="M66" s="26">
        <f>I66*E66</f>
        <v>169325.10863551628</v>
      </c>
    </row>
    <row r="67" spans="1:13">
      <c r="A67" s="27">
        <v>63</v>
      </c>
      <c r="B67" s="28">
        <v>40306</v>
      </c>
      <c r="C67" s="29">
        <v>4.4499999999999998E-2</v>
      </c>
      <c r="D67" s="30">
        <f t="shared" si="0"/>
        <v>665.77088216397124</v>
      </c>
      <c r="E67" s="40">
        <v>2.3538093927260233</v>
      </c>
      <c r="F67" s="32">
        <f t="shared" si="1"/>
        <v>1567.0977558410459</v>
      </c>
      <c r="G67" s="30">
        <f>J66*(C67/365)*K67</f>
        <v>261.63252746311804</v>
      </c>
      <c r="H67" s="30">
        <f t="shared" si="2"/>
        <v>404.13835470085314</v>
      </c>
      <c r="I67" s="30">
        <f t="shared" si="3"/>
        <v>71532.488782051005</v>
      </c>
      <c r="J67" s="23">
        <f t="shared" si="4"/>
        <v>71128.350427350146</v>
      </c>
      <c r="K67" s="33">
        <v>30</v>
      </c>
      <c r="L67" s="34">
        <f>I67/$C$1</f>
        <v>0.73749999999999716</v>
      </c>
      <c r="M67" s="35">
        <f>I67*E67</f>
        <v>168373.84398026054</v>
      </c>
    </row>
    <row r="68" spans="1:13">
      <c r="A68" s="18">
        <v>64</v>
      </c>
      <c r="B68" s="19">
        <v>40337</v>
      </c>
      <c r="C68" s="20">
        <v>4.4499999999999998E-2</v>
      </c>
      <c r="D68" s="23">
        <f t="shared" si="0"/>
        <v>672.9645448776464</v>
      </c>
      <c r="E68" s="39">
        <v>2.3538093927260233</v>
      </c>
      <c r="F68" s="37">
        <f t="shared" si="1"/>
        <v>1584.0302667045976</v>
      </c>
      <c r="G68" s="23">
        <f>J67*(C68/365)*K68</f>
        <v>268.8261901767932</v>
      </c>
      <c r="H68" s="23">
        <f t="shared" si="2"/>
        <v>404.13835470085314</v>
      </c>
      <c r="I68" s="23">
        <f t="shared" si="3"/>
        <v>71128.350427350146</v>
      </c>
      <c r="J68" s="23">
        <f t="shared" si="4"/>
        <v>70724.212072649287</v>
      </c>
      <c r="K68" s="38">
        <v>31</v>
      </c>
      <c r="L68" s="25">
        <f t="shared" ref="L68:L131" si="6">I68/$C$1</f>
        <v>0.73333333333333051</v>
      </c>
      <c r="M68" s="26">
        <f>I68*E68</f>
        <v>167422.57932500483</v>
      </c>
    </row>
    <row r="69" spans="1:13">
      <c r="A69" s="27">
        <v>65</v>
      </c>
      <c r="B69" s="28">
        <v>40367</v>
      </c>
      <c r="C69" s="29">
        <v>4.4499999999999998E-2</v>
      </c>
      <c r="D69" s="30">
        <f t="shared" ref="D69:D132" si="7">G69+H69</f>
        <v>662.81458241862515</v>
      </c>
      <c r="E69" s="40">
        <v>2.3538093927260233</v>
      </c>
      <c r="F69" s="32">
        <f t="shared" ref="F69:F132" si="8">D69*E69</f>
        <v>1560.1391897327369</v>
      </c>
      <c r="G69" s="30">
        <f>J68*(C69/365)*K69</f>
        <v>258.67622771777206</v>
      </c>
      <c r="H69" s="30">
        <f t="shared" ref="H69:H132" si="9">I68/(240-A69+1)</f>
        <v>404.13835470085309</v>
      </c>
      <c r="I69" s="30">
        <f t="shared" ref="I69:I132" si="10">I68-H69</f>
        <v>70724.212072649287</v>
      </c>
      <c r="J69" s="23">
        <f t="shared" ref="J69:J132" si="11">I69-H69</f>
        <v>70320.073717948428</v>
      </c>
      <c r="K69" s="33">
        <v>30</v>
      </c>
      <c r="L69" s="34">
        <f t="shared" si="6"/>
        <v>0.72916666666666374</v>
      </c>
      <c r="M69" s="35">
        <f>I69*E69</f>
        <v>166471.31466974912</v>
      </c>
    </row>
    <row r="70" spans="1:13">
      <c r="A70" s="18">
        <v>66</v>
      </c>
      <c r="B70" s="19">
        <v>40398</v>
      </c>
      <c r="C70" s="20">
        <v>4.4499999999999998E-2</v>
      </c>
      <c r="D70" s="23">
        <f t="shared" si="7"/>
        <v>669.90970180745535</v>
      </c>
      <c r="E70" s="39">
        <v>2.3538093927260233</v>
      </c>
      <c r="F70" s="37">
        <f t="shared" si="8"/>
        <v>1576.8397483926778</v>
      </c>
      <c r="G70" s="23">
        <f>J69*(C70/365)*K70</f>
        <v>265.77134710660232</v>
      </c>
      <c r="H70" s="23">
        <f t="shared" si="9"/>
        <v>404.13835470085309</v>
      </c>
      <c r="I70" s="23">
        <f t="shared" si="10"/>
        <v>70320.073717948428</v>
      </c>
      <c r="J70" s="23">
        <f t="shared" si="11"/>
        <v>69915.935363247569</v>
      </c>
      <c r="K70" s="38">
        <v>31</v>
      </c>
      <c r="L70" s="25">
        <f t="shared" si="6"/>
        <v>0.72499999999999698</v>
      </c>
      <c r="M70" s="26">
        <f>I70*E70</f>
        <v>165520.05001449338</v>
      </c>
    </row>
    <row r="71" spans="1:13">
      <c r="A71" s="27">
        <v>67</v>
      </c>
      <c r="B71" s="28">
        <v>40429</v>
      </c>
      <c r="C71" s="29">
        <v>4.4499999999999998E-2</v>
      </c>
      <c r="D71" s="30">
        <f t="shared" si="7"/>
        <v>668.38228027235994</v>
      </c>
      <c r="E71" s="40">
        <v>2.3538093927260233</v>
      </c>
      <c r="F71" s="32">
        <f t="shared" si="8"/>
        <v>1573.2444892367182</v>
      </c>
      <c r="G71" s="30">
        <f>J70*(C71/365)*K71</f>
        <v>264.24392557150691</v>
      </c>
      <c r="H71" s="30">
        <f t="shared" si="9"/>
        <v>404.13835470085303</v>
      </c>
      <c r="I71" s="30">
        <f t="shared" si="10"/>
        <v>69915.935363247569</v>
      </c>
      <c r="J71" s="23">
        <f t="shared" si="11"/>
        <v>69511.79700854671</v>
      </c>
      <c r="K71" s="33">
        <v>31</v>
      </c>
      <c r="L71" s="34">
        <f t="shared" si="6"/>
        <v>0.72083333333333033</v>
      </c>
      <c r="M71" s="35">
        <f>I71*E71</f>
        <v>164568.78535923766</v>
      </c>
    </row>
    <row r="72" spans="1:13">
      <c r="A72" s="18">
        <v>68</v>
      </c>
      <c r="B72" s="19">
        <v>40459</v>
      </c>
      <c r="C72" s="20">
        <v>4.4499999999999998E-2</v>
      </c>
      <c r="D72" s="23">
        <f t="shared" si="7"/>
        <v>658.38013280060602</v>
      </c>
      <c r="E72" s="39">
        <v>2.3538093927260233</v>
      </c>
      <c r="F72" s="37">
        <f t="shared" si="8"/>
        <v>1549.701340570273</v>
      </c>
      <c r="G72" s="23">
        <f>J71*(C72/365)*K72</f>
        <v>254.24177809975302</v>
      </c>
      <c r="H72" s="23">
        <f t="shared" si="9"/>
        <v>404.13835470085297</v>
      </c>
      <c r="I72" s="23">
        <f t="shared" si="10"/>
        <v>69511.79700854671</v>
      </c>
      <c r="J72" s="23">
        <f t="shared" si="11"/>
        <v>69107.65865384585</v>
      </c>
      <c r="K72" s="38">
        <v>30</v>
      </c>
      <c r="L72" s="25">
        <f t="shared" si="6"/>
        <v>0.71666666666666357</v>
      </c>
      <c r="M72" s="26">
        <f>I72*E72</f>
        <v>163617.52070398192</v>
      </c>
    </row>
    <row r="73" spans="1:13">
      <c r="A73" s="27">
        <v>69</v>
      </c>
      <c r="B73" s="28">
        <v>40490</v>
      </c>
      <c r="C73" s="29">
        <v>4.4499999999999998E-2</v>
      </c>
      <c r="D73" s="30">
        <f t="shared" si="7"/>
        <v>665.32743720216899</v>
      </c>
      <c r="E73" s="40">
        <v>2.3538093927260233</v>
      </c>
      <c r="F73" s="32">
        <f t="shared" si="8"/>
        <v>1566.0539709247987</v>
      </c>
      <c r="G73" s="30">
        <f>J72*(C73/365)*K73</f>
        <v>261.18908250131597</v>
      </c>
      <c r="H73" s="30">
        <f t="shared" si="9"/>
        <v>404.13835470085297</v>
      </c>
      <c r="I73" s="30">
        <f t="shared" si="10"/>
        <v>69107.65865384585</v>
      </c>
      <c r="J73" s="23">
        <f t="shared" si="11"/>
        <v>68703.520299144991</v>
      </c>
      <c r="K73" s="33">
        <v>31</v>
      </c>
      <c r="L73" s="34">
        <f t="shared" si="6"/>
        <v>0.71249999999999691</v>
      </c>
      <c r="M73" s="35">
        <f>I73*E73</f>
        <v>162666.25604872621</v>
      </c>
    </row>
    <row r="74" spans="1:13">
      <c r="A74" s="18">
        <v>70</v>
      </c>
      <c r="B74" s="19">
        <v>40520</v>
      </c>
      <c r="C74" s="20">
        <v>4.4499999999999998E-2</v>
      </c>
      <c r="D74" s="23">
        <f t="shared" si="7"/>
        <v>655.42383305525993</v>
      </c>
      <c r="E74" s="39">
        <v>2.3538093927260233</v>
      </c>
      <c r="F74" s="37">
        <f t="shared" si="8"/>
        <v>1542.7427744619638</v>
      </c>
      <c r="G74" s="23">
        <f>J73*(C74/365)*K74</f>
        <v>251.28547835440702</v>
      </c>
      <c r="H74" s="23">
        <f t="shared" si="9"/>
        <v>404.13835470085291</v>
      </c>
      <c r="I74" s="23">
        <f t="shared" si="10"/>
        <v>68703.520299144991</v>
      </c>
      <c r="J74" s="23">
        <f t="shared" si="11"/>
        <v>68299.381944444132</v>
      </c>
      <c r="K74" s="38">
        <v>30</v>
      </c>
      <c r="L74" s="25">
        <f t="shared" si="6"/>
        <v>0.70833333333333015</v>
      </c>
      <c r="M74" s="26">
        <f>I74*E74</f>
        <v>161714.9913934705</v>
      </c>
    </row>
    <row r="75" spans="1:13">
      <c r="A75" s="27">
        <v>71</v>
      </c>
      <c r="B75" s="28">
        <v>40551</v>
      </c>
      <c r="C75" s="29">
        <v>4.4499999999999998E-2</v>
      </c>
      <c r="D75" s="30">
        <f t="shared" si="7"/>
        <v>662.27259413197805</v>
      </c>
      <c r="E75" s="40">
        <v>2.3538093927260233</v>
      </c>
      <c r="F75" s="32">
        <f t="shared" si="8"/>
        <v>1558.8634526128794</v>
      </c>
      <c r="G75" s="30">
        <f>J74*(C75/365)*K75</f>
        <v>258.13423943112514</v>
      </c>
      <c r="H75" s="30">
        <f t="shared" si="9"/>
        <v>404.13835470085291</v>
      </c>
      <c r="I75" s="30">
        <f t="shared" si="10"/>
        <v>68299.381944444132</v>
      </c>
      <c r="J75" s="23">
        <f t="shared" si="11"/>
        <v>67895.243589743273</v>
      </c>
      <c r="K75" s="33">
        <v>31</v>
      </c>
      <c r="L75" s="34">
        <f t="shared" si="6"/>
        <v>0.7041666666666635</v>
      </c>
      <c r="M75" s="35">
        <f>I75*E75</f>
        <v>160763.72673821475</v>
      </c>
    </row>
    <row r="76" spans="1:13">
      <c r="A76" s="18">
        <v>72</v>
      </c>
      <c r="B76" s="19">
        <v>40582</v>
      </c>
      <c r="C76" s="20">
        <v>4.4499999999999998E-2</v>
      </c>
      <c r="D76" s="23">
        <f t="shared" si="7"/>
        <v>660.74517259688264</v>
      </c>
      <c r="E76" s="39">
        <v>2.3538093927260233</v>
      </c>
      <c r="F76" s="37">
        <f t="shared" si="8"/>
        <v>1555.2681934569198</v>
      </c>
      <c r="G76" s="23">
        <f>J75*(C76/365)*K76</f>
        <v>256.60681789602972</v>
      </c>
      <c r="H76" s="23">
        <f t="shared" si="9"/>
        <v>404.13835470085286</v>
      </c>
      <c r="I76" s="23">
        <f t="shared" si="10"/>
        <v>67895.243589743273</v>
      </c>
      <c r="J76" s="23">
        <f t="shared" si="11"/>
        <v>67491.105235042414</v>
      </c>
      <c r="K76" s="38">
        <v>31</v>
      </c>
      <c r="L76" s="25">
        <f t="shared" si="6"/>
        <v>0.69999999999999674</v>
      </c>
      <c r="M76" s="26">
        <f>I76*E76</f>
        <v>159812.46208295904</v>
      </c>
    </row>
    <row r="77" spans="1:13">
      <c r="A77" s="27">
        <v>73</v>
      </c>
      <c r="B77" s="28">
        <v>40610</v>
      </c>
      <c r="C77" s="29">
        <v>4.4499999999999998E-2</v>
      </c>
      <c r="D77" s="30">
        <f t="shared" si="7"/>
        <v>634.53264818814819</v>
      </c>
      <c r="E77" s="40">
        <v>2.3538093927260233</v>
      </c>
      <c r="F77" s="32">
        <f t="shared" si="8"/>
        <v>1493.5689072965804</v>
      </c>
      <c r="G77" s="30">
        <f>J76*(C77/365)*K77</f>
        <v>230.39429348729544</v>
      </c>
      <c r="H77" s="30">
        <f t="shared" si="9"/>
        <v>404.1383547008528</v>
      </c>
      <c r="I77" s="30">
        <f t="shared" si="10"/>
        <v>67491.105235042414</v>
      </c>
      <c r="J77" s="23">
        <f t="shared" si="11"/>
        <v>67086.966880341555</v>
      </c>
      <c r="K77" s="33">
        <v>28</v>
      </c>
      <c r="L77" s="34">
        <f t="shared" si="6"/>
        <v>0.69583333333333008</v>
      </c>
      <c r="M77" s="35">
        <f>I77*E77</f>
        <v>158861.19742770333</v>
      </c>
    </row>
    <row r="78" spans="1:13">
      <c r="A78" s="18">
        <v>74</v>
      </c>
      <c r="B78" s="19">
        <v>40641</v>
      </c>
      <c r="C78" s="20">
        <v>4.4499999999999998E-2</v>
      </c>
      <c r="D78" s="23">
        <f t="shared" si="7"/>
        <v>657.69032952669158</v>
      </c>
      <c r="E78" s="39">
        <v>2.3538093927260233</v>
      </c>
      <c r="F78" s="37">
        <f t="shared" si="8"/>
        <v>1548.0776751450001</v>
      </c>
      <c r="G78" s="23">
        <f>J77*(C78/365)*K78</f>
        <v>253.55197482583884</v>
      </c>
      <c r="H78" s="23">
        <f t="shared" si="9"/>
        <v>404.1383547008528</v>
      </c>
      <c r="I78" s="23">
        <f t="shared" si="10"/>
        <v>67086.966880341555</v>
      </c>
      <c r="J78" s="23">
        <f t="shared" si="11"/>
        <v>66682.828525640696</v>
      </c>
      <c r="K78" s="38">
        <v>31</v>
      </c>
      <c r="L78" s="25">
        <f t="shared" si="6"/>
        <v>0.69166666666666332</v>
      </c>
      <c r="M78" s="26">
        <f>I78*E78</f>
        <v>157909.93277244759</v>
      </c>
    </row>
    <row r="79" spans="1:13">
      <c r="A79" s="27">
        <v>75</v>
      </c>
      <c r="B79" s="28">
        <v>40671</v>
      </c>
      <c r="C79" s="29">
        <v>4.4499999999999998E-2</v>
      </c>
      <c r="D79" s="30">
        <f t="shared" si="7"/>
        <v>648.03308369189472</v>
      </c>
      <c r="E79" s="40">
        <v>2.3538093927260233</v>
      </c>
      <c r="F79" s="32">
        <f t="shared" si="8"/>
        <v>1525.3463591911909</v>
      </c>
      <c r="G79" s="30">
        <f>J78*(C79/365)*K79</f>
        <v>243.89472899104197</v>
      </c>
      <c r="H79" s="30">
        <f t="shared" si="9"/>
        <v>404.13835470085274</v>
      </c>
      <c r="I79" s="30">
        <f t="shared" si="10"/>
        <v>66682.828525640696</v>
      </c>
      <c r="J79" s="23">
        <f t="shared" si="11"/>
        <v>66278.690170939837</v>
      </c>
      <c r="K79" s="33">
        <v>30</v>
      </c>
      <c r="L79" s="34">
        <f t="shared" si="6"/>
        <v>0.68749999999999667</v>
      </c>
      <c r="M79" s="35">
        <f>I79*E79</f>
        <v>156958.66811719188</v>
      </c>
    </row>
    <row r="80" spans="1:13">
      <c r="A80" s="18">
        <v>76</v>
      </c>
      <c r="B80" s="19">
        <v>40702</v>
      </c>
      <c r="C80" s="20">
        <v>4.4499999999999998E-2</v>
      </c>
      <c r="D80" s="23">
        <f t="shared" si="7"/>
        <v>654.63548645650064</v>
      </c>
      <c r="E80" s="39">
        <v>2.3538093927260233</v>
      </c>
      <c r="F80" s="37">
        <f t="shared" si="8"/>
        <v>1540.8871568330806</v>
      </c>
      <c r="G80" s="23">
        <f>J79*(C80/365)*K80</f>
        <v>250.49713175564796</v>
      </c>
      <c r="H80" s="23">
        <f t="shared" si="9"/>
        <v>404.13835470085269</v>
      </c>
      <c r="I80" s="23">
        <f t="shared" si="10"/>
        <v>66278.690170939837</v>
      </c>
      <c r="J80" s="23">
        <f t="shared" si="11"/>
        <v>65874.551816238978</v>
      </c>
      <c r="K80" s="38">
        <v>31</v>
      </c>
      <c r="L80" s="25">
        <f t="shared" si="6"/>
        <v>0.68333333333332991</v>
      </c>
      <c r="M80" s="26">
        <f>I80*E80</f>
        <v>156007.40346193613</v>
      </c>
    </row>
    <row r="81" spans="1:13">
      <c r="A81" s="27">
        <v>77</v>
      </c>
      <c r="B81" s="28">
        <v>40732</v>
      </c>
      <c r="C81" s="29">
        <v>4.4499999999999998E-2</v>
      </c>
      <c r="D81" s="30">
        <f t="shared" si="7"/>
        <v>645.07678394654863</v>
      </c>
      <c r="E81" s="40">
        <v>2.3538093927260233</v>
      </c>
      <c r="F81" s="32">
        <f t="shared" si="8"/>
        <v>1518.3877930828817</v>
      </c>
      <c r="G81" s="30">
        <f>J80*(C81/365)*K81</f>
        <v>240.93842924569597</v>
      </c>
      <c r="H81" s="30">
        <f t="shared" si="9"/>
        <v>404.13835470085269</v>
      </c>
      <c r="I81" s="30">
        <f t="shared" si="10"/>
        <v>65874.551816238978</v>
      </c>
      <c r="J81" s="23">
        <f t="shared" si="11"/>
        <v>65470.413461538126</v>
      </c>
      <c r="K81" s="33">
        <v>30</v>
      </c>
      <c r="L81" s="34">
        <f t="shared" si="6"/>
        <v>0.67916666666666325</v>
      </c>
      <c r="M81" s="35">
        <f>I81*E81</f>
        <v>155056.13880668042</v>
      </c>
    </row>
    <row r="82" spans="1:13">
      <c r="A82" s="18">
        <v>78</v>
      </c>
      <c r="B82" s="19">
        <v>40763</v>
      </c>
      <c r="C82" s="20">
        <v>4.4499999999999998E-2</v>
      </c>
      <c r="D82" s="23">
        <f t="shared" si="7"/>
        <v>651.5806433863097</v>
      </c>
      <c r="E82" s="39">
        <v>2.3538093927260233</v>
      </c>
      <c r="F82" s="37">
        <f t="shared" si="8"/>
        <v>1533.6966385211613</v>
      </c>
      <c r="G82" s="23">
        <f>J81*(C82/365)*K82</f>
        <v>247.4422886854571</v>
      </c>
      <c r="H82" s="23">
        <f t="shared" si="9"/>
        <v>404.13835470085263</v>
      </c>
      <c r="I82" s="23">
        <f t="shared" si="10"/>
        <v>65470.413461538126</v>
      </c>
      <c r="J82" s="23">
        <f t="shared" si="11"/>
        <v>65066.275106837275</v>
      </c>
      <c r="K82" s="38">
        <v>31</v>
      </c>
      <c r="L82" s="25">
        <f t="shared" si="6"/>
        <v>0.6749999999999966</v>
      </c>
      <c r="M82" s="26">
        <f>I82*E82</f>
        <v>154104.87415142471</v>
      </c>
    </row>
    <row r="83" spans="1:13">
      <c r="A83" s="27">
        <v>79</v>
      </c>
      <c r="B83" s="28">
        <v>40794</v>
      </c>
      <c r="C83" s="29">
        <v>4.4499999999999998E-2</v>
      </c>
      <c r="D83" s="30">
        <f t="shared" si="7"/>
        <v>650.05322185121429</v>
      </c>
      <c r="E83" s="40">
        <v>2.3538093927260233</v>
      </c>
      <c r="F83" s="32">
        <f t="shared" si="8"/>
        <v>1530.1013793652016</v>
      </c>
      <c r="G83" s="30">
        <f>J82*(C83/365)*K83</f>
        <v>245.91486715036169</v>
      </c>
      <c r="H83" s="30">
        <f t="shared" si="9"/>
        <v>404.13835470085263</v>
      </c>
      <c r="I83" s="30">
        <f t="shared" si="10"/>
        <v>65066.275106837275</v>
      </c>
      <c r="J83" s="23">
        <f t="shared" si="11"/>
        <v>64662.136752136423</v>
      </c>
      <c r="K83" s="33">
        <v>31</v>
      </c>
      <c r="L83" s="34">
        <f t="shared" si="6"/>
        <v>0.67083333333332995</v>
      </c>
      <c r="M83" s="35">
        <f>I83*E83</f>
        <v>153153.60949616903</v>
      </c>
    </row>
    <row r="84" spans="1:13">
      <c r="A84" s="18">
        <v>80</v>
      </c>
      <c r="B84" s="19">
        <v>40824</v>
      </c>
      <c r="C84" s="20">
        <v>4.4499999999999998E-2</v>
      </c>
      <c r="D84" s="23">
        <f t="shared" si="7"/>
        <v>640.64233432852961</v>
      </c>
      <c r="E84" s="39">
        <v>2.3538093927260233</v>
      </c>
      <c r="F84" s="37">
        <f t="shared" si="8"/>
        <v>1507.9499439204183</v>
      </c>
      <c r="G84" s="23">
        <f>J83*(C84/365)*K84</f>
        <v>236.50397962767704</v>
      </c>
      <c r="H84" s="23">
        <f t="shared" si="9"/>
        <v>404.13835470085263</v>
      </c>
      <c r="I84" s="23">
        <f t="shared" si="10"/>
        <v>64662.136752136423</v>
      </c>
      <c r="J84" s="23">
        <f t="shared" si="11"/>
        <v>64257.998397435571</v>
      </c>
      <c r="K84" s="38">
        <v>30</v>
      </c>
      <c r="L84" s="25">
        <f t="shared" si="6"/>
        <v>0.6666666666666633</v>
      </c>
      <c r="M84" s="26">
        <f>I84*E84</f>
        <v>152202.34484091331</v>
      </c>
    </row>
    <row r="85" spans="1:13">
      <c r="A85" s="27">
        <v>81</v>
      </c>
      <c r="B85" s="28">
        <v>40855</v>
      </c>
      <c r="C85" s="29">
        <v>4.4499999999999998E-2</v>
      </c>
      <c r="D85" s="30">
        <f t="shared" si="7"/>
        <v>646.99837878102346</v>
      </c>
      <c r="E85" s="40">
        <v>2.3538093927260233</v>
      </c>
      <c r="F85" s="32">
        <f t="shared" si="8"/>
        <v>1522.9108610532824</v>
      </c>
      <c r="G85" s="30">
        <f>J84*(C85/365)*K85</f>
        <v>242.86002408017086</v>
      </c>
      <c r="H85" s="30">
        <f t="shared" si="9"/>
        <v>404.13835470085263</v>
      </c>
      <c r="I85" s="30">
        <f t="shared" si="10"/>
        <v>64257.998397435571</v>
      </c>
      <c r="J85" s="23">
        <f t="shared" si="11"/>
        <v>63853.860042734719</v>
      </c>
      <c r="K85" s="33">
        <v>31</v>
      </c>
      <c r="L85" s="34">
        <f t="shared" si="6"/>
        <v>0.66249999999999665</v>
      </c>
      <c r="M85" s="35">
        <f>I85*E85</f>
        <v>151251.0801856576</v>
      </c>
    </row>
    <row r="86" spans="1:13">
      <c r="A86" s="18">
        <v>82</v>
      </c>
      <c r="B86" s="19">
        <v>40885</v>
      </c>
      <c r="C86" s="20">
        <v>4.4499999999999998E-2</v>
      </c>
      <c r="D86" s="23">
        <f t="shared" si="7"/>
        <v>637.68603458318375</v>
      </c>
      <c r="E86" s="39">
        <v>2.3538093927260233</v>
      </c>
      <c r="F86" s="37">
        <f t="shared" si="8"/>
        <v>1500.9913778121097</v>
      </c>
      <c r="G86" s="23">
        <f>J85*(C86/365)*K86</f>
        <v>233.5476798823311</v>
      </c>
      <c r="H86" s="23">
        <f t="shared" si="9"/>
        <v>404.13835470085263</v>
      </c>
      <c r="I86" s="23">
        <f t="shared" si="10"/>
        <v>63853.860042734719</v>
      </c>
      <c r="J86" s="23">
        <f t="shared" si="11"/>
        <v>63449.721688033867</v>
      </c>
      <c r="K86" s="38">
        <v>30</v>
      </c>
      <c r="L86" s="25">
        <f t="shared" si="6"/>
        <v>0.65833333333333</v>
      </c>
      <c r="M86" s="26">
        <f>I86*E86</f>
        <v>150299.81553040189</v>
      </c>
    </row>
    <row r="87" spans="1:13">
      <c r="A87" s="27">
        <v>83</v>
      </c>
      <c r="B87" s="28">
        <v>40916</v>
      </c>
      <c r="C87" s="29">
        <v>4.4499999999999998E-2</v>
      </c>
      <c r="D87" s="30">
        <f t="shared" si="7"/>
        <v>643.94353571083275</v>
      </c>
      <c r="E87" s="40">
        <v>2.3538093927260233</v>
      </c>
      <c r="F87" s="32">
        <f t="shared" si="8"/>
        <v>1515.7203427413635</v>
      </c>
      <c r="G87" s="30">
        <f>J86*(C87/365)*K87</f>
        <v>239.80518100998006</v>
      </c>
      <c r="H87" s="30">
        <f t="shared" si="9"/>
        <v>404.13835470085263</v>
      </c>
      <c r="I87" s="30">
        <f t="shared" si="10"/>
        <v>63449.721688033867</v>
      </c>
      <c r="J87" s="23">
        <f t="shared" si="11"/>
        <v>63045.583333333016</v>
      </c>
      <c r="K87" s="33">
        <v>31</v>
      </c>
      <c r="L87" s="34">
        <f t="shared" si="6"/>
        <v>0.65416666666666334</v>
      </c>
      <c r="M87" s="35">
        <f>I87*E87</f>
        <v>149348.55087514617</v>
      </c>
    </row>
    <row r="88" spans="1:13">
      <c r="A88" s="18">
        <v>84</v>
      </c>
      <c r="B88" s="19">
        <v>40947</v>
      </c>
      <c r="C88" s="20">
        <v>4.4499999999999998E-2</v>
      </c>
      <c r="D88" s="23">
        <f t="shared" si="7"/>
        <v>642.41611417573722</v>
      </c>
      <c r="E88" s="39">
        <v>2.3538093927260233</v>
      </c>
      <c r="F88" s="37">
        <f t="shared" si="8"/>
        <v>1512.1250835854037</v>
      </c>
      <c r="G88" s="23">
        <f>J87*(C88/365)*K88</f>
        <v>238.27775947488462</v>
      </c>
      <c r="H88" s="23">
        <f t="shared" si="9"/>
        <v>404.13835470085263</v>
      </c>
      <c r="I88" s="23">
        <f t="shared" si="10"/>
        <v>63045.583333333016</v>
      </c>
      <c r="J88" s="23">
        <f t="shared" si="11"/>
        <v>62641.444978632164</v>
      </c>
      <c r="K88" s="38">
        <v>31</v>
      </c>
      <c r="L88" s="25">
        <f t="shared" si="6"/>
        <v>0.64999999999999669</v>
      </c>
      <c r="M88" s="26">
        <f>I88*E88</f>
        <v>148397.28621989049</v>
      </c>
    </row>
    <row r="89" spans="1:13">
      <c r="A89" s="27">
        <v>85</v>
      </c>
      <c r="B89" s="28">
        <v>40976</v>
      </c>
      <c r="C89" s="29">
        <v>4.4499999999999998E-2</v>
      </c>
      <c r="D89" s="30">
        <f t="shared" si="7"/>
        <v>617.97736961421072</v>
      </c>
      <c r="E89" s="40">
        <v>2.3538093927260233</v>
      </c>
      <c r="F89" s="32">
        <f t="shared" si="8"/>
        <v>1454.6009370900506</v>
      </c>
      <c r="G89" s="30">
        <f>J88*(C89/365)*K89</f>
        <v>213.839014913358</v>
      </c>
      <c r="H89" s="30">
        <f t="shared" si="9"/>
        <v>404.13835470085269</v>
      </c>
      <c r="I89" s="30">
        <f t="shared" si="10"/>
        <v>62641.444978632164</v>
      </c>
      <c r="J89" s="23">
        <f t="shared" si="11"/>
        <v>62237.306623931312</v>
      </c>
      <c r="K89" s="33">
        <v>28</v>
      </c>
      <c r="L89" s="34">
        <f t="shared" si="6"/>
        <v>0.64583333333333015</v>
      </c>
      <c r="M89" s="35">
        <f>I89*E89</f>
        <v>147446.02156463478</v>
      </c>
    </row>
    <row r="90" spans="1:13">
      <c r="A90" s="18">
        <v>86</v>
      </c>
      <c r="B90" s="19">
        <v>41007</v>
      </c>
      <c r="C90" s="20">
        <v>4.4499999999999998E-2</v>
      </c>
      <c r="D90" s="23">
        <f t="shared" si="7"/>
        <v>639.36127110554651</v>
      </c>
      <c r="E90" s="39">
        <v>2.3538093927260233</v>
      </c>
      <c r="F90" s="37">
        <f t="shared" si="8"/>
        <v>1504.9345652734848</v>
      </c>
      <c r="G90" s="23">
        <f>J89*(C90/365)*K90</f>
        <v>235.22291640469379</v>
      </c>
      <c r="H90" s="23">
        <f t="shared" si="9"/>
        <v>404.13835470085269</v>
      </c>
      <c r="I90" s="23">
        <f t="shared" si="10"/>
        <v>62237.306623931312</v>
      </c>
      <c r="J90" s="23">
        <f t="shared" si="11"/>
        <v>61833.16826923046</v>
      </c>
      <c r="K90" s="38">
        <v>31</v>
      </c>
      <c r="L90" s="25">
        <f t="shared" si="6"/>
        <v>0.6416666666666635</v>
      </c>
      <c r="M90" s="26">
        <f>I90*E90</f>
        <v>146494.75690937907</v>
      </c>
    </row>
    <row r="91" spans="1:13">
      <c r="A91" s="27">
        <v>87</v>
      </c>
      <c r="B91" s="28">
        <v>41037</v>
      </c>
      <c r="C91" s="29">
        <v>4.4499999999999998E-2</v>
      </c>
      <c r="D91" s="30">
        <f t="shared" si="7"/>
        <v>630.29528521981888</v>
      </c>
      <c r="E91" s="40">
        <v>2.3538093927260233</v>
      </c>
      <c r="F91" s="32">
        <f t="shared" si="8"/>
        <v>1483.5949625413375</v>
      </c>
      <c r="G91" s="30">
        <f>J90*(C91/365)*K91</f>
        <v>226.15693051896619</v>
      </c>
      <c r="H91" s="30">
        <f t="shared" si="9"/>
        <v>404.13835470085269</v>
      </c>
      <c r="I91" s="30">
        <f t="shared" si="10"/>
        <v>61833.16826923046</v>
      </c>
      <c r="J91" s="23">
        <f t="shared" si="11"/>
        <v>61429.029914529609</v>
      </c>
      <c r="K91" s="33">
        <v>30</v>
      </c>
      <c r="L91" s="34">
        <f t="shared" si="6"/>
        <v>0.63749999999999685</v>
      </c>
      <c r="M91" s="35">
        <f>I91*E91</f>
        <v>145543.49225412335</v>
      </c>
    </row>
    <row r="92" spans="1:13">
      <c r="A92" s="18">
        <v>88</v>
      </c>
      <c r="B92" s="19">
        <v>41068</v>
      </c>
      <c r="C92" s="20">
        <v>4.4499999999999998E-2</v>
      </c>
      <c r="D92" s="23">
        <f t="shared" si="7"/>
        <v>636.30642803535568</v>
      </c>
      <c r="E92" s="39">
        <v>2.3538093927260233</v>
      </c>
      <c r="F92" s="37">
        <f t="shared" si="8"/>
        <v>1497.7440469615656</v>
      </c>
      <c r="G92" s="23">
        <f>J91*(C92/365)*K92</f>
        <v>232.16807333450296</v>
      </c>
      <c r="H92" s="23">
        <f t="shared" si="9"/>
        <v>404.13835470085269</v>
      </c>
      <c r="I92" s="23">
        <f t="shared" si="10"/>
        <v>61429.029914529609</v>
      </c>
      <c r="J92" s="23">
        <f t="shared" si="11"/>
        <v>61024.891559828757</v>
      </c>
      <c r="K92" s="38">
        <v>31</v>
      </c>
      <c r="L92" s="25">
        <f t="shared" si="6"/>
        <v>0.6333333333333302</v>
      </c>
      <c r="M92" s="26">
        <f>I92*E92</f>
        <v>144592.22759886767</v>
      </c>
    </row>
    <row r="93" spans="1:13">
      <c r="A93" s="27">
        <v>89</v>
      </c>
      <c r="B93" s="28">
        <v>41098</v>
      </c>
      <c r="C93" s="29">
        <v>4.4499999999999998E-2</v>
      </c>
      <c r="D93" s="30">
        <f t="shared" si="7"/>
        <v>627.33898547447291</v>
      </c>
      <c r="E93" s="40">
        <v>2.3538093927260233</v>
      </c>
      <c r="F93" s="32">
        <f t="shared" si="8"/>
        <v>1476.6363964330287</v>
      </c>
      <c r="G93" s="30">
        <f>J92*(C93/365)*K93</f>
        <v>223.20063077362022</v>
      </c>
      <c r="H93" s="30">
        <f t="shared" si="9"/>
        <v>404.13835470085269</v>
      </c>
      <c r="I93" s="30">
        <f t="shared" si="10"/>
        <v>61024.891559828757</v>
      </c>
      <c r="J93" s="23">
        <f t="shared" si="11"/>
        <v>60620.753205127905</v>
      </c>
      <c r="K93" s="33">
        <v>30</v>
      </c>
      <c r="L93" s="34">
        <f t="shared" si="6"/>
        <v>0.62916666666666354</v>
      </c>
      <c r="M93" s="35">
        <f>I93*E93</f>
        <v>143640.96294361196</v>
      </c>
    </row>
    <row r="94" spans="1:13">
      <c r="A94" s="18">
        <v>90</v>
      </c>
      <c r="B94" s="19">
        <v>41129</v>
      </c>
      <c r="C94" s="20">
        <v>4.4499999999999998E-2</v>
      </c>
      <c r="D94" s="23">
        <f t="shared" si="7"/>
        <v>633.25158496516485</v>
      </c>
      <c r="E94" s="39">
        <v>2.3538093927260233</v>
      </c>
      <c r="F94" s="37">
        <f t="shared" si="8"/>
        <v>1490.5535286496465</v>
      </c>
      <c r="G94" s="23">
        <f>J93*(C94/365)*K94</f>
        <v>229.11323026431216</v>
      </c>
      <c r="H94" s="23">
        <f t="shared" si="9"/>
        <v>404.13835470085269</v>
      </c>
      <c r="I94" s="23">
        <f t="shared" si="10"/>
        <v>60620.753205127905</v>
      </c>
      <c r="J94" s="23">
        <f t="shared" si="11"/>
        <v>60216.614850427053</v>
      </c>
      <c r="K94" s="38">
        <v>31</v>
      </c>
      <c r="L94" s="25">
        <f t="shared" si="6"/>
        <v>0.62499999999999689</v>
      </c>
      <c r="M94" s="26">
        <f>I94*E94</f>
        <v>142689.69828835625</v>
      </c>
    </row>
    <row r="95" spans="1:13">
      <c r="A95" s="27">
        <v>91</v>
      </c>
      <c r="B95" s="28">
        <v>41160</v>
      </c>
      <c r="C95" s="29">
        <v>4.4499999999999998E-2</v>
      </c>
      <c r="D95" s="30">
        <f t="shared" si="7"/>
        <v>631.72416343006944</v>
      </c>
      <c r="E95" s="40">
        <v>2.3538093927260233</v>
      </c>
      <c r="F95" s="32">
        <f t="shared" si="8"/>
        <v>1486.9582694936869</v>
      </c>
      <c r="G95" s="30">
        <f>J94*(C95/365)*K95</f>
        <v>227.58580872921675</v>
      </c>
      <c r="H95" s="30">
        <f t="shared" si="9"/>
        <v>404.13835470085269</v>
      </c>
      <c r="I95" s="30">
        <f t="shared" si="10"/>
        <v>60216.614850427053</v>
      </c>
      <c r="J95" s="23">
        <f t="shared" si="11"/>
        <v>59812.476495726201</v>
      </c>
      <c r="K95" s="33">
        <v>31</v>
      </c>
      <c r="L95" s="34">
        <f t="shared" si="6"/>
        <v>0.62083333333333024</v>
      </c>
      <c r="M95" s="35">
        <f>I95*E95</f>
        <v>141738.43363310053</v>
      </c>
    </row>
    <row r="96" spans="1:13">
      <c r="A96" s="18">
        <v>92</v>
      </c>
      <c r="B96" s="19">
        <v>41190</v>
      </c>
      <c r="C96" s="20">
        <v>4.4499999999999998E-2</v>
      </c>
      <c r="D96" s="23">
        <f t="shared" si="7"/>
        <v>622.904535856454</v>
      </c>
      <c r="E96" s="39">
        <v>2.3538093927260233</v>
      </c>
      <c r="F96" s="37">
        <f t="shared" si="8"/>
        <v>1466.1985472705653</v>
      </c>
      <c r="G96" s="23">
        <f>J95*(C96/365)*K96</f>
        <v>218.76618115560129</v>
      </c>
      <c r="H96" s="23">
        <f t="shared" si="9"/>
        <v>404.13835470085269</v>
      </c>
      <c r="I96" s="23">
        <f t="shared" si="10"/>
        <v>59812.476495726201</v>
      </c>
      <c r="J96" s="23">
        <f t="shared" si="11"/>
        <v>59408.33814102535</v>
      </c>
      <c r="K96" s="38">
        <v>30</v>
      </c>
      <c r="L96" s="25">
        <f t="shared" si="6"/>
        <v>0.6166666666666637</v>
      </c>
      <c r="M96" s="26">
        <f t="shared" ref="M96:M159" si="12">I96*E96</f>
        <v>140787.16897784482</v>
      </c>
    </row>
    <row r="97" spans="1:13">
      <c r="A97" s="27">
        <v>93</v>
      </c>
      <c r="B97" s="28">
        <v>41221</v>
      </c>
      <c r="C97" s="29">
        <v>4.4499999999999998E-2</v>
      </c>
      <c r="D97" s="30">
        <f t="shared" si="7"/>
        <v>628.66932035987861</v>
      </c>
      <c r="E97" s="40">
        <v>2.3538093927260233</v>
      </c>
      <c r="F97" s="32">
        <f t="shared" si="8"/>
        <v>1479.7677511817676</v>
      </c>
      <c r="G97" s="30">
        <f>J96*(C97/365)*K97</f>
        <v>224.53096565902592</v>
      </c>
      <c r="H97" s="30">
        <f t="shared" si="9"/>
        <v>404.13835470085269</v>
      </c>
      <c r="I97" s="30">
        <f t="shared" si="10"/>
        <v>59408.33814102535</v>
      </c>
      <c r="J97" s="23">
        <f t="shared" si="11"/>
        <v>59004.199786324498</v>
      </c>
      <c r="K97" s="33">
        <v>31</v>
      </c>
      <c r="L97" s="34">
        <f t="shared" si="6"/>
        <v>0.61249999999999705</v>
      </c>
      <c r="M97" s="35">
        <f t="shared" si="12"/>
        <v>139835.90432258914</v>
      </c>
    </row>
    <row r="98" spans="1:13">
      <c r="A98" s="18">
        <v>94</v>
      </c>
      <c r="B98" s="19">
        <v>41251</v>
      </c>
      <c r="C98" s="20">
        <v>4.4499999999999998E-2</v>
      </c>
      <c r="D98" s="23">
        <f t="shared" si="7"/>
        <v>619.94823611110814</v>
      </c>
      <c r="E98" s="39">
        <v>2.3538093927260233</v>
      </c>
      <c r="F98" s="37">
        <f t="shared" si="8"/>
        <v>1459.2399811622568</v>
      </c>
      <c r="G98" s="23">
        <f>J97*(C98/365)*K98</f>
        <v>215.80988141025534</v>
      </c>
      <c r="H98" s="23">
        <f t="shared" si="9"/>
        <v>404.13835470085274</v>
      </c>
      <c r="I98" s="23">
        <f t="shared" si="10"/>
        <v>59004.199786324498</v>
      </c>
      <c r="J98" s="23">
        <f t="shared" si="11"/>
        <v>58600.061431623646</v>
      </c>
      <c r="K98" s="38">
        <v>30</v>
      </c>
      <c r="L98" s="25">
        <f t="shared" si="6"/>
        <v>0.60833333333333039</v>
      </c>
      <c r="M98" s="26">
        <f t="shared" si="12"/>
        <v>138884.63966733342</v>
      </c>
    </row>
    <row r="99" spans="1:13">
      <c r="A99" s="27">
        <v>95</v>
      </c>
      <c r="B99" s="28">
        <v>41282</v>
      </c>
      <c r="C99" s="29">
        <v>4.4499999999999998E-2</v>
      </c>
      <c r="D99" s="30">
        <f t="shared" si="7"/>
        <v>625.61447728968778</v>
      </c>
      <c r="E99" s="40">
        <v>2.3538093927260233</v>
      </c>
      <c r="F99" s="32">
        <f t="shared" si="8"/>
        <v>1472.5772328698486</v>
      </c>
      <c r="G99" s="30">
        <f>J98*(C99/365)*K99</f>
        <v>221.4761225888351</v>
      </c>
      <c r="H99" s="30">
        <f t="shared" si="9"/>
        <v>404.13835470085274</v>
      </c>
      <c r="I99" s="30">
        <f t="shared" si="10"/>
        <v>58600.061431623646</v>
      </c>
      <c r="J99" s="23">
        <f t="shared" si="11"/>
        <v>58195.923076922794</v>
      </c>
      <c r="K99" s="33">
        <v>31</v>
      </c>
      <c r="L99" s="34">
        <f t="shared" si="6"/>
        <v>0.60416666666666374</v>
      </c>
      <c r="M99" s="35">
        <f t="shared" si="12"/>
        <v>137933.37501207771</v>
      </c>
    </row>
    <row r="100" spans="1:13">
      <c r="A100" s="18">
        <v>96</v>
      </c>
      <c r="B100" s="19">
        <v>41313</v>
      </c>
      <c r="C100" s="20">
        <v>4.4499999999999998E-2</v>
      </c>
      <c r="D100" s="23">
        <f t="shared" si="7"/>
        <v>624.08705575459248</v>
      </c>
      <c r="E100" s="39">
        <v>2.3538093927260233</v>
      </c>
      <c r="F100" s="37">
        <f t="shared" si="8"/>
        <v>1468.9819737138891</v>
      </c>
      <c r="G100" s="23">
        <f>J99*(C100/365)*K100</f>
        <v>219.94870105373968</v>
      </c>
      <c r="H100" s="23">
        <f t="shared" si="9"/>
        <v>404.13835470085274</v>
      </c>
      <c r="I100" s="23">
        <f t="shared" si="10"/>
        <v>58195.923076922794</v>
      </c>
      <c r="J100" s="23">
        <f t="shared" si="11"/>
        <v>57791.784722221943</v>
      </c>
      <c r="K100" s="38">
        <v>31</v>
      </c>
      <c r="L100" s="25">
        <f t="shared" si="6"/>
        <v>0.59999999999999709</v>
      </c>
      <c r="M100" s="26">
        <f t="shared" si="12"/>
        <v>136982.110356822</v>
      </c>
    </row>
    <row r="101" spans="1:13">
      <c r="A101" s="27">
        <v>97</v>
      </c>
      <c r="B101" s="28">
        <v>41341</v>
      </c>
      <c r="C101" s="29">
        <v>4.4499999999999998E-2</v>
      </c>
      <c r="D101" s="30">
        <f t="shared" si="7"/>
        <v>601.42209104027336</v>
      </c>
      <c r="E101" s="40">
        <v>2.3538093927260233</v>
      </c>
      <c r="F101" s="32">
        <f t="shared" si="8"/>
        <v>1415.632966883521</v>
      </c>
      <c r="G101" s="30">
        <f>J100*(C101/365)*K101</f>
        <v>197.28373633942064</v>
      </c>
      <c r="H101" s="30">
        <f t="shared" si="9"/>
        <v>404.13835470085274</v>
      </c>
      <c r="I101" s="30">
        <f t="shared" si="10"/>
        <v>57791.784722221943</v>
      </c>
      <c r="J101" s="23">
        <f t="shared" si="11"/>
        <v>57387.646367521091</v>
      </c>
      <c r="K101" s="33">
        <v>28</v>
      </c>
      <c r="L101" s="34">
        <f t="shared" si="6"/>
        <v>0.59583333333333044</v>
      </c>
      <c r="M101" s="35">
        <f t="shared" si="12"/>
        <v>136030.84570156632</v>
      </c>
    </row>
    <row r="102" spans="1:13">
      <c r="A102" s="18">
        <v>98</v>
      </c>
      <c r="B102" s="19">
        <v>41372</v>
      </c>
      <c r="C102" s="20">
        <v>4.4499999999999998E-2</v>
      </c>
      <c r="D102" s="23">
        <f t="shared" si="7"/>
        <v>621.03221268440166</v>
      </c>
      <c r="E102" s="39">
        <v>2.3538093927260233</v>
      </c>
      <c r="F102" s="37">
        <f t="shared" si="8"/>
        <v>1461.7914554019701</v>
      </c>
      <c r="G102" s="23">
        <f>J101*(C102/365)*K102</f>
        <v>216.89385798354886</v>
      </c>
      <c r="H102" s="23">
        <f t="shared" si="9"/>
        <v>404.13835470085274</v>
      </c>
      <c r="I102" s="23">
        <f t="shared" si="10"/>
        <v>57387.646367521091</v>
      </c>
      <c r="J102" s="23">
        <f t="shared" si="11"/>
        <v>56983.508012820239</v>
      </c>
      <c r="K102" s="38">
        <v>31</v>
      </c>
      <c r="L102" s="25">
        <f t="shared" si="6"/>
        <v>0.59166666666666379</v>
      </c>
      <c r="M102" s="26">
        <f t="shared" si="12"/>
        <v>135079.5810463106</v>
      </c>
    </row>
    <row r="103" spans="1:13">
      <c r="A103" s="27">
        <v>99</v>
      </c>
      <c r="B103" s="28">
        <v>41402</v>
      </c>
      <c r="C103" s="29">
        <v>4.4499999999999998E-2</v>
      </c>
      <c r="D103" s="30">
        <f t="shared" si="7"/>
        <v>612.55748674774316</v>
      </c>
      <c r="E103" s="40">
        <v>2.3538093927260233</v>
      </c>
      <c r="F103" s="32">
        <f t="shared" si="8"/>
        <v>1441.8435658914843</v>
      </c>
      <c r="G103" s="30">
        <f>J102*(C103/365)*K103</f>
        <v>208.41913204689044</v>
      </c>
      <c r="H103" s="30">
        <f t="shared" si="9"/>
        <v>404.13835470085274</v>
      </c>
      <c r="I103" s="30">
        <f t="shared" si="10"/>
        <v>56983.508012820239</v>
      </c>
      <c r="J103" s="23">
        <f t="shared" si="11"/>
        <v>56579.369658119387</v>
      </c>
      <c r="K103" s="33">
        <v>30</v>
      </c>
      <c r="L103" s="34">
        <f t="shared" si="6"/>
        <v>0.58749999999999725</v>
      </c>
      <c r="M103" s="35">
        <f t="shared" si="12"/>
        <v>134128.31639105489</v>
      </c>
    </row>
    <row r="104" spans="1:13">
      <c r="A104" s="18">
        <v>100</v>
      </c>
      <c r="B104" s="19">
        <v>41433</v>
      </c>
      <c r="C104" s="20">
        <v>4.4499999999999998E-2</v>
      </c>
      <c r="D104" s="23">
        <f t="shared" si="7"/>
        <v>617.97736961421083</v>
      </c>
      <c r="E104" s="39">
        <v>2.3538093927260233</v>
      </c>
      <c r="F104" s="37">
        <f t="shared" si="8"/>
        <v>1454.6009370900508</v>
      </c>
      <c r="G104" s="23">
        <f>J103*(C104/365)*K104</f>
        <v>213.83901491335806</v>
      </c>
      <c r="H104" s="23">
        <f t="shared" si="9"/>
        <v>404.13835470085274</v>
      </c>
      <c r="I104" s="23">
        <f t="shared" si="10"/>
        <v>56579.369658119387</v>
      </c>
      <c r="J104" s="23">
        <f t="shared" si="11"/>
        <v>56175.231303418535</v>
      </c>
      <c r="K104" s="38">
        <v>31</v>
      </c>
      <c r="L104" s="25">
        <f t="shared" si="6"/>
        <v>0.58333333333333059</v>
      </c>
      <c r="M104" s="26">
        <f t="shared" si="12"/>
        <v>133177.05173579918</v>
      </c>
    </row>
    <row r="105" spans="1:13">
      <c r="A105" s="27">
        <v>101</v>
      </c>
      <c r="B105" s="28">
        <v>41463</v>
      </c>
      <c r="C105" s="29">
        <v>4.4499999999999998E-2</v>
      </c>
      <c r="D105" s="30">
        <f t="shared" si="7"/>
        <v>609.60118700239718</v>
      </c>
      <c r="E105" s="40">
        <v>2.3538093927260233</v>
      </c>
      <c r="F105" s="32">
        <f t="shared" si="8"/>
        <v>1434.8849997831755</v>
      </c>
      <c r="G105" s="30">
        <f>J104*(C105/365)*K105</f>
        <v>205.46283230154449</v>
      </c>
      <c r="H105" s="30">
        <f t="shared" si="9"/>
        <v>404.13835470085274</v>
      </c>
      <c r="I105" s="30">
        <f t="shared" si="10"/>
        <v>56175.231303418535</v>
      </c>
      <c r="J105" s="23">
        <f t="shared" si="11"/>
        <v>55771.092948717684</v>
      </c>
      <c r="K105" s="33">
        <v>30</v>
      </c>
      <c r="L105" s="34">
        <f t="shared" si="6"/>
        <v>0.57916666666666394</v>
      </c>
      <c r="M105" s="35">
        <f t="shared" si="12"/>
        <v>132225.78708054346</v>
      </c>
    </row>
    <row r="106" spans="1:13">
      <c r="A106" s="18">
        <v>102</v>
      </c>
      <c r="B106" s="19">
        <v>41494</v>
      </c>
      <c r="C106" s="20">
        <v>4.4499999999999998E-2</v>
      </c>
      <c r="D106" s="23">
        <f t="shared" si="7"/>
        <v>614.92252654402</v>
      </c>
      <c r="E106" s="39">
        <v>2.3538093927260233</v>
      </c>
      <c r="F106" s="37">
        <f t="shared" si="8"/>
        <v>1447.4104187781318</v>
      </c>
      <c r="G106" s="23">
        <f>J105*(C106/365)*K106</f>
        <v>210.78417184316723</v>
      </c>
      <c r="H106" s="23">
        <f t="shared" si="9"/>
        <v>404.13835470085274</v>
      </c>
      <c r="I106" s="23">
        <f t="shared" si="10"/>
        <v>55771.092948717684</v>
      </c>
      <c r="J106" s="23">
        <f t="shared" si="11"/>
        <v>55366.954594016832</v>
      </c>
      <c r="K106" s="38">
        <v>31</v>
      </c>
      <c r="L106" s="25">
        <f t="shared" si="6"/>
        <v>0.57499999999999729</v>
      </c>
      <c r="M106" s="26">
        <f t="shared" si="12"/>
        <v>131274.52242528778</v>
      </c>
    </row>
    <row r="107" spans="1:13">
      <c r="A107" s="27">
        <v>103</v>
      </c>
      <c r="B107" s="28">
        <v>41525</v>
      </c>
      <c r="C107" s="29">
        <v>4.4499999999999998E-2</v>
      </c>
      <c r="D107" s="30">
        <f t="shared" si="7"/>
        <v>613.39510500892459</v>
      </c>
      <c r="E107" s="40">
        <v>2.3538093927260233</v>
      </c>
      <c r="F107" s="32">
        <f t="shared" si="8"/>
        <v>1443.8151596221721</v>
      </c>
      <c r="G107" s="30">
        <f>J106*(C107/365)*K107</f>
        <v>209.25675030807182</v>
      </c>
      <c r="H107" s="30">
        <f t="shared" si="9"/>
        <v>404.1383547008528</v>
      </c>
      <c r="I107" s="30">
        <f t="shared" si="10"/>
        <v>55366.954594016832</v>
      </c>
      <c r="J107" s="23">
        <f t="shared" si="11"/>
        <v>54962.81623931598</v>
      </c>
      <c r="K107" s="33">
        <v>31</v>
      </c>
      <c r="L107" s="34">
        <f t="shared" si="6"/>
        <v>0.57083333333333064</v>
      </c>
      <c r="M107" s="35">
        <f t="shared" si="12"/>
        <v>130323.25777003207</v>
      </c>
    </row>
    <row r="108" spans="1:13">
      <c r="A108" s="18">
        <v>104</v>
      </c>
      <c r="B108" s="19">
        <v>41555</v>
      </c>
      <c r="C108" s="20">
        <v>4.4499999999999998E-2</v>
      </c>
      <c r="D108" s="23">
        <f t="shared" si="7"/>
        <v>605.16673738437839</v>
      </c>
      <c r="E108" s="39">
        <v>2.3538093927260233</v>
      </c>
      <c r="F108" s="37">
        <f t="shared" si="8"/>
        <v>1424.4471506207126</v>
      </c>
      <c r="G108" s="23">
        <f>J107*(C108/365)*K108</f>
        <v>201.02838268352556</v>
      </c>
      <c r="H108" s="23">
        <f t="shared" si="9"/>
        <v>404.1383547008528</v>
      </c>
      <c r="I108" s="23">
        <f t="shared" si="10"/>
        <v>54962.81623931598</v>
      </c>
      <c r="J108" s="23">
        <f t="shared" si="11"/>
        <v>54558.677884615128</v>
      </c>
      <c r="K108" s="38">
        <v>30</v>
      </c>
      <c r="L108" s="25">
        <f t="shared" si="6"/>
        <v>0.56666666666666399</v>
      </c>
      <c r="M108" s="26">
        <f t="shared" si="12"/>
        <v>129371.99311477636</v>
      </c>
    </row>
    <row r="109" spans="1:13">
      <c r="A109" s="27">
        <v>105</v>
      </c>
      <c r="B109" s="28">
        <v>41586</v>
      </c>
      <c r="C109" s="29">
        <v>4.4499999999999998E-2</v>
      </c>
      <c r="D109" s="30">
        <f t="shared" si="7"/>
        <v>610.34026193873376</v>
      </c>
      <c r="E109" s="40">
        <v>2.3538093927260233</v>
      </c>
      <c r="F109" s="32">
        <f t="shared" si="8"/>
        <v>1436.6246413102529</v>
      </c>
      <c r="G109" s="30">
        <f>J108*(C109/365)*K109</f>
        <v>206.20190723788099</v>
      </c>
      <c r="H109" s="30">
        <f t="shared" si="9"/>
        <v>404.1383547008528</v>
      </c>
      <c r="I109" s="30">
        <f t="shared" si="10"/>
        <v>54558.677884615128</v>
      </c>
      <c r="J109" s="23">
        <f t="shared" si="11"/>
        <v>54154.539529914276</v>
      </c>
      <c r="K109" s="33">
        <v>31</v>
      </c>
      <c r="L109" s="34">
        <f t="shared" si="6"/>
        <v>0.56249999999999734</v>
      </c>
      <c r="M109" s="35">
        <f t="shared" si="12"/>
        <v>128420.72845952066</v>
      </c>
    </row>
    <row r="110" spans="1:13">
      <c r="A110" s="18">
        <v>106</v>
      </c>
      <c r="B110" s="19">
        <v>41616</v>
      </c>
      <c r="C110" s="20">
        <v>4.4499999999999998E-2</v>
      </c>
      <c r="D110" s="23">
        <f t="shared" si="7"/>
        <v>602.21043763903242</v>
      </c>
      <c r="E110" s="39">
        <v>2.3538093927260233</v>
      </c>
      <c r="F110" s="37">
        <f t="shared" si="8"/>
        <v>1417.4885845124036</v>
      </c>
      <c r="G110" s="23">
        <f>J109*(C110/365)*K110</f>
        <v>198.07208293817959</v>
      </c>
      <c r="H110" s="23">
        <f t="shared" si="9"/>
        <v>404.1383547008528</v>
      </c>
      <c r="I110" s="23">
        <f t="shared" si="10"/>
        <v>54154.539529914276</v>
      </c>
      <c r="J110" s="23">
        <f t="shared" si="11"/>
        <v>53750.401175213425</v>
      </c>
      <c r="K110" s="38">
        <v>30</v>
      </c>
      <c r="L110" s="25">
        <f t="shared" si="6"/>
        <v>0.55833333333333068</v>
      </c>
      <c r="M110" s="26">
        <f t="shared" si="12"/>
        <v>127469.46380426495</v>
      </c>
    </row>
    <row r="111" spans="1:13">
      <c r="A111" s="27">
        <v>107</v>
      </c>
      <c r="B111" s="28">
        <v>41647</v>
      </c>
      <c r="C111" s="29">
        <v>4.4499999999999998E-2</v>
      </c>
      <c r="D111" s="30">
        <f t="shared" si="7"/>
        <v>607.28541886854293</v>
      </c>
      <c r="E111" s="40">
        <v>2.3538093927260233</v>
      </c>
      <c r="F111" s="32">
        <f t="shared" si="8"/>
        <v>1429.4341229983338</v>
      </c>
      <c r="G111" s="30">
        <f>J110*(C111/365)*K111</f>
        <v>203.14706416769016</v>
      </c>
      <c r="H111" s="30">
        <f t="shared" si="9"/>
        <v>404.1383547008528</v>
      </c>
      <c r="I111" s="30">
        <f t="shared" si="10"/>
        <v>53750.401175213425</v>
      </c>
      <c r="J111" s="23">
        <f t="shared" si="11"/>
        <v>53346.262820512573</v>
      </c>
      <c r="K111" s="33">
        <v>31</v>
      </c>
      <c r="L111" s="34">
        <f t="shared" si="6"/>
        <v>0.55416666666666414</v>
      </c>
      <c r="M111" s="35">
        <f t="shared" si="12"/>
        <v>126518.19914900923</v>
      </c>
    </row>
    <row r="112" spans="1:13">
      <c r="A112" s="18">
        <v>108</v>
      </c>
      <c r="B112" s="19">
        <v>41678</v>
      </c>
      <c r="C112" s="20">
        <v>4.4499999999999998E-2</v>
      </c>
      <c r="D112" s="23">
        <f t="shared" si="7"/>
        <v>605.75799733344752</v>
      </c>
      <c r="E112" s="39">
        <v>2.3538093927260233</v>
      </c>
      <c r="F112" s="37">
        <f t="shared" si="8"/>
        <v>1425.8388638423742</v>
      </c>
      <c r="G112" s="23">
        <f>J111*(C112/365)*K112</f>
        <v>201.61964263259475</v>
      </c>
      <c r="H112" s="23">
        <f t="shared" si="9"/>
        <v>404.1383547008528</v>
      </c>
      <c r="I112" s="23">
        <f t="shared" si="10"/>
        <v>53346.262820512573</v>
      </c>
      <c r="J112" s="23">
        <f t="shared" si="11"/>
        <v>52942.124465811721</v>
      </c>
      <c r="K112" s="38">
        <v>31</v>
      </c>
      <c r="L112" s="25">
        <f t="shared" si="6"/>
        <v>0.54999999999999749</v>
      </c>
      <c r="M112" s="26">
        <f t="shared" si="12"/>
        <v>125566.93449375354</v>
      </c>
    </row>
    <row r="113" spans="1:13">
      <c r="A113" s="27">
        <v>109</v>
      </c>
      <c r="B113" s="28">
        <v>41706</v>
      </c>
      <c r="C113" s="29">
        <v>4.4499999999999998E-2</v>
      </c>
      <c r="D113" s="30">
        <f t="shared" si="7"/>
        <v>584.86681246633611</v>
      </c>
      <c r="E113" s="40">
        <v>2.3538093927260233</v>
      </c>
      <c r="F113" s="32">
        <f t="shared" si="8"/>
        <v>1376.6649966769914</v>
      </c>
      <c r="G113" s="30">
        <f>J112*(C113/365)*K113</f>
        <v>180.72845776548328</v>
      </c>
      <c r="H113" s="30">
        <f t="shared" si="9"/>
        <v>404.1383547008528</v>
      </c>
      <c r="I113" s="30">
        <f t="shared" si="10"/>
        <v>52942.124465811721</v>
      </c>
      <c r="J113" s="23">
        <f t="shared" si="11"/>
        <v>52537.986111110869</v>
      </c>
      <c r="K113" s="33">
        <v>28</v>
      </c>
      <c r="L113" s="34">
        <f t="shared" si="6"/>
        <v>0.54583333333333084</v>
      </c>
      <c r="M113" s="35">
        <f t="shared" si="12"/>
        <v>124615.66983849782</v>
      </c>
    </row>
    <row r="114" spans="1:13">
      <c r="A114" s="18">
        <v>110</v>
      </c>
      <c r="B114" s="19">
        <v>41737</v>
      </c>
      <c r="C114" s="20">
        <v>4.4499999999999998E-2</v>
      </c>
      <c r="D114" s="23">
        <f t="shared" si="7"/>
        <v>602.70315426325681</v>
      </c>
      <c r="E114" s="39">
        <v>2.3538093927260233</v>
      </c>
      <c r="F114" s="37">
        <f t="shared" si="8"/>
        <v>1418.6483455304553</v>
      </c>
      <c r="G114" s="23">
        <f>J113*(C114/365)*K114</f>
        <v>198.56479956240395</v>
      </c>
      <c r="H114" s="23">
        <f t="shared" si="9"/>
        <v>404.13835470085286</v>
      </c>
      <c r="I114" s="23">
        <f t="shared" si="10"/>
        <v>52537.986111110869</v>
      </c>
      <c r="J114" s="23">
        <f t="shared" si="11"/>
        <v>52133.847756410018</v>
      </c>
      <c r="K114" s="38">
        <v>31</v>
      </c>
      <c r="L114" s="25">
        <f t="shared" si="6"/>
        <v>0.54166666666666419</v>
      </c>
      <c r="M114" s="26">
        <f t="shared" si="12"/>
        <v>123664.40518324212</v>
      </c>
    </row>
    <row r="115" spans="1:13">
      <c r="A115" s="27">
        <v>111</v>
      </c>
      <c r="B115" s="28">
        <v>41767</v>
      </c>
      <c r="C115" s="29">
        <v>4.4499999999999998E-2</v>
      </c>
      <c r="D115" s="30">
        <f t="shared" si="7"/>
        <v>594.81968827566754</v>
      </c>
      <c r="E115" s="40">
        <v>2.3538093927260233</v>
      </c>
      <c r="F115" s="32">
        <f t="shared" si="8"/>
        <v>1400.0921692416316</v>
      </c>
      <c r="G115" s="30">
        <f>J114*(C115/365)*K115</f>
        <v>190.68133357481472</v>
      </c>
      <c r="H115" s="30">
        <f t="shared" si="9"/>
        <v>404.13835470085286</v>
      </c>
      <c r="I115" s="30">
        <f t="shared" si="10"/>
        <v>52133.847756410018</v>
      </c>
      <c r="J115" s="23">
        <f t="shared" si="11"/>
        <v>51729.709401709166</v>
      </c>
      <c r="K115" s="33">
        <v>30</v>
      </c>
      <c r="L115" s="34">
        <f t="shared" si="6"/>
        <v>0.53749999999999754</v>
      </c>
      <c r="M115" s="35">
        <f t="shared" si="12"/>
        <v>122713.14052798641</v>
      </c>
    </row>
    <row r="116" spans="1:13">
      <c r="A116" s="18">
        <v>112</v>
      </c>
      <c r="B116" s="19">
        <v>41798</v>
      </c>
      <c r="C116" s="20">
        <v>4.4499999999999998E-2</v>
      </c>
      <c r="D116" s="23">
        <f t="shared" si="7"/>
        <v>599.64831119306598</v>
      </c>
      <c r="E116" s="39">
        <v>2.3538093927260233</v>
      </c>
      <c r="F116" s="37">
        <f t="shared" si="8"/>
        <v>1411.4578272185361</v>
      </c>
      <c r="G116" s="23">
        <f>J115*(C116/365)*K116</f>
        <v>195.50995649221312</v>
      </c>
      <c r="H116" s="23">
        <f t="shared" si="9"/>
        <v>404.13835470085286</v>
      </c>
      <c r="I116" s="23">
        <f t="shared" si="10"/>
        <v>51729.709401709166</v>
      </c>
      <c r="J116" s="23">
        <f t="shared" si="11"/>
        <v>51325.571047008314</v>
      </c>
      <c r="K116" s="38">
        <v>31</v>
      </c>
      <c r="L116" s="25">
        <f t="shared" si="6"/>
        <v>0.53333333333333088</v>
      </c>
      <c r="M116" s="26">
        <f t="shared" si="12"/>
        <v>121761.87587273071</v>
      </c>
    </row>
    <row r="117" spans="1:13">
      <c r="A117" s="27">
        <v>113</v>
      </c>
      <c r="B117" s="28">
        <v>41828</v>
      </c>
      <c r="C117" s="29">
        <v>4.4499999999999998E-2</v>
      </c>
      <c r="D117" s="30">
        <f t="shared" si="7"/>
        <v>591.86338853032157</v>
      </c>
      <c r="E117" s="40">
        <v>2.3538093927260233</v>
      </c>
      <c r="F117" s="32">
        <f t="shared" si="8"/>
        <v>1393.1336031333226</v>
      </c>
      <c r="G117" s="30">
        <f>J116*(C117/365)*K117</f>
        <v>187.72503382946874</v>
      </c>
      <c r="H117" s="30">
        <f t="shared" si="9"/>
        <v>404.13835470085286</v>
      </c>
      <c r="I117" s="30">
        <f t="shared" si="10"/>
        <v>51325.571047008314</v>
      </c>
      <c r="J117" s="23">
        <f t="shared" si="11"/>
        <v>50921.432692307462</v>
      </c>
      <c r="K117" s="33">
        <v>30</v>
      </c>
      <c r="L117" s="34">
        <f t="shared" si="6"/>
        <v>0.52916666666666423</v>
      </c>
      <c r="M117" s="35">
        <f t="shared" si="12"/>
        <v>120810.611217475</v>
      </c>
    </row>
    <row r="118" spans="1:13">
      <c r="A118" s="18">
        <v>114</v>
      </c>
      <c r="B118" s="19">
        <v>41859</v>
      </c>
      <c r="C118" s="20">
        <v>4.4499999999999998E-2</v>
      </c>
      <c r="D118" s="23">
        <f t="shared" si="7"/>
        <v>596.59346812287515</v>
      </c>
      <c r="E118" s="39">
        <v>2.3538093927260233</v>
      </c>
      <c r="F118" s="37">
        <f t="shared" si="8"/>
        <v>1404.2673089066168</v>
      </c>
      <c r="G118" s="23">
        <f>J117*(C118/365)*K118</f>
        <v>192.45511342202229</v>
      </c>
      <c r="H118" s="23">
        <f t="shared" si="9"/>
        <v>404.13835470085286</v>
      </c>
      <c r="I118" s="23">
        <f t="shared" si="10"/>
        <v>50921.432692307462</v>
      </c>
      <c r="J118" s="23">
        <f t="shared" si="11"/>
        <v>50517.29433760661</v>
      </c>
      <c r="K118" s="38">
        <v>31</v>
      </c>
      <c r="L118" s="25">
        <f t="shared" si="6"/>
        <v>0.52499999999999769</v>
      </c>
      <c r="M118" s="26">
        <f t="shared" si="12"/>
        <v>119859.3465622193</v>
      </c>
    </row>
    <row r="119" spans="1:13">
      <c r="A119" s="27">
        <v>115</v>
      </c>
      <c r="B119" s="28">
        <v>41890</v>
      </c>
      <c r="C119" s="29">
        <v>4.4499999999999998E-2</v>
      </c>
      <c r="D119" s="30">
        <f t="shared" si="7"/>
        <v>595.06604658777974</v>
      </c>
      <c r="E119" s="40">
        <v>2.3538093927260233</v>
      </c>
      <c r="F119" s="32">
        <f t="shared" si="8"/>
        <v>1400.6720497506574</v>
      </c>
      <c r="G119" s="30">
        <f>J118*(C119/365)*K119</f>
        <v>190.92769188692691</v>
      </c>
      <c r="H119" s="30">
        <f t="shared" si="9"/>
        <v>404.13835470085286</v>
      </c>
      <c r="I119" s="30">
        <f t="shared" si="10"/>
        <v>50517.29433760661</v>
      </c>
      <c r="J119" s="23">
        <f t="shared" si="11"/>
        <v>50113.155982905759</v>
      </c>
      <c r="K119" s="33">
        <v>31</v>
      </c>
      <c r="L119" s="34">
        <f t="shared" si="6"/>
        <v>0.52083333333333104</v>
      </c>
      <c r="M119" s="35">
        <f t="shared" si="12"/>
        <v>118908.08190696359</v>
      </c>
    </row>
    <row r="120" spans="1:13">
      <c r="A120" s="18">
        <v>116</v>
      </c>
      <c r="B120" s="19">
        <v>41920</v>
      </c>
      <c r="C120" s="20">
        <v>4.4499999999999998E-2</v>
      </c>
      <c r="D120" s="23">
        <f t="shared" si="7"/>
        <v>587.42893891230267</v>
      </c>
      <c r="E120" s="39">
        <v>2.3538093927260233</v>
      </c>
      <c r="F120" s="37">
        <f t="shared" si="8"/>
        <v>1382.6957539708594</v>
      </c>
      <c r="G120" s="23">
        <f>J119*(C120/365)*K120</f>
        <v>183.29058421144981</v>
      </c>
      <c r="H120" s="23">
        <f t="shared" si="9"/>
        <v>404.13835470085286</v>
      </c>
      <c r="I120" s="23">
        <f t="shared" si="10"/>
        <v>50113.155982905759</v>
      </c>
      <c r="J120" s="23">
        <f t="shared" si="11"/>
        <v>49709.017628204907</v>
      </c>
      <c r="K120" s="38">
        <v>30</v>
      </c>
      <c r="L120" s="25">
        <f t="shared" si="6"/>
        <v>0.51666666666666439</v>
      </c>
      <c r="M120" s="26">
        <f t="shared" si="12"/>
        <v>117956.81725170788</v>
      </c>
    </row>
    <row r="121" spans="1:13">
      <c r="A121" s="27">
        <v>117</v>
      </c>
      <c r="B121" s="28">
        <v>41951</v>
      </c>
      <c r="C121" s="29">
        <v>4.4499999999999998E-2</v>
      </c>
      <c r="D121" s="30">
        <f t="shared" si="7"/>
        <v>592.01120351758891</v>
      </c>
      <c r="E121" s="40">
        <v>2.3538093927260233</v>
      </c>
      <c r="F121" s="32">
        <f t="shared" si="8"/>
        <v>1393.4815314387381</v>
      </c>
      <c r="G121" s="30">
        <f>J120*(C121/365)*K121</f>
        <v>187.87284881673605</v>
      </c>
      <c r="H121" s="30">
        <f t="shared" si="9"/>
        <v>404.13835470085291</v>
      </c>
      <c r="I121" s="30">
        <f t="shared" si="10"/>
        <v>49709.017628204907</v>
      </c>
      <c r="J121" s="23">
        <f t="shared" si="11"/>
        <v>49304.879273504055</v>
      </c>
      <c r="K121" s="33">
        <v>31</v>
      </c>
      <c r="L121" s="34">
        <f t="shared" si="6"/>
        <v>0.51249999999999774</v>
      </c>
      <c r="M121" s="35">
        <f t="shared" si="12"/>
        <v>117005.55259645218</v>
      </c>
    </row>
    <row r="122" spans="1:13">
      <c r="A122" s="18">
        <v>118</v>
      </c>
      <c r="B122" s="19">
        <v>41981</v>
      </c>
      <c r="C122" s="20">
        <v>4.4499999999999998E-2</v>
      </c>
      <c r="D122" s="23">
        <f t="shared" si="7"/>
        <v>584.4726391669567</v>
      </c>
      <c r="E122" s="39">
        <v>2.3538093927260233</v>
      </c>
      <c r="F122" s="37">
        <f t="shared" si="8"/>
        <v>1375.7371878625504</v>
      </c>
      <c r="G122" s="23">
        <f>J121*(C122/365)*K122</f>
        <v>180.33428446610384</v>
      </c>
      <c r="H122" s="23">
        <f t="shared" si="9"/>
        <v>404.13835470085291</v>
      </c>
      <c r="I122" s="23">
        <f t="shared" si="10"/>
        <v>49304.879273504055</v>
      </c>
      <c r="J122" s="23">
        <f t="shared" si="11"/>
        <v>48900.740918803203</v>
      </c>
      <c r="K122" s="38">
        <v>30</v>
      </c>
      <c r="L122" s="25">
        <f t="shared" si="6"/>
        <v>0.50833333333333108</v>
      </c>
      <c r="M122" s="26">
        <f t="shared" si="12"/>
        <v>116054.28794119647</v>
      </c>
    </row>
    <row r="123" spans="1:13">
      <c r="A123" s="27">
        <v>119</v>
      </c>
      <c r="B123" s="28">
        <v>42012</v>
      </c>
      <c r="C123" s="29">
        <v>4.4499999999999998E-2</v>
      </c>
      <c r="D123" s="30">
        <f t="shared" si="7"/>
        <v>588.95636044739808</v>
      </c>
      <c r="E123" s="40">
        <v>2.3538093927260233</v>
      </c>
      <c r="F123" s="32">
        <f t="shared" si="8"/>
        <v>1386.2910131268191</v>
      </c>
      <c r="G123" s="30">
        <f>J122*(C123/365)*K123</f>
        <v>184.81800574654523</v>
      </c>
      <c r="H123" s="30">
        <f t="shared" si="9"/>
        <v>404.13835470085291</v>
      </c>
      <c r="I123" s="30">
        <f t="shared" si="10"/>
        <v>48900.740918803203</v>
      </c>
      <c r="J123" s="23">
        <f t="shared" si="11"/>
        <v>48496.602564102352</v>
      </c>
      <c r="K123" s="33">
        <v>31</v>
      </c>
      <c r="L123" s="34">
        <f t="shared" si="6"/>
        <v>0.50416666666666443</v>
      </c>
      <c r="M123" s="35">
        <f t="shared" si="12"/>
        <v>115103.02328594077</v>
      </c>
    </row>
    <row r="124" spans="1:13">
      <c r="A124" s="18">
        <v>120</v>
      </c>
      <c r="B124" s="19">
        <v>42043</v>
      </c>
      <c r="C124" s="20">
        <v>4.4499999999999998E-2</v>
      </c>
      <c r="D124" s="23">
        <f t="shared" si="7"/>
        <v>587.42893891230278</v>
      </c>
      <c r="E124" s="39">
        <v>2.3538093927260233</v>
      </c>
      <c r="F124" s="37">
        <f t="shared" si="8"/>
        <v>1382.6957539708596</v>
      </c>
      <c r="G124" s="23">
        <f>J123*(C124/365)*K124</f>
        <v>183.29058421144984</v>
      </c>
      <c r="H124" s="23">
        <f t="shared" si="9"/>
        <v>404.13835470085291</v>
      </c>
      <c r="I124" s="23">
        <f t="shared" si="10"/>
        <v>48496.602564102352</v>
      </c>
      <c r="J124" s="23">
        <f t="shared" si="11"/>
        <v>48092.4642094015</v>
      </c>
      <c r="K124" s="38">
        <v>31</v>
      </c>
      <c r="L124" s="25">
        <f t="shared" si="6"/>
        <v>0.49999999999999784</v>
      </c>
      <c r="M124" s="26">
        <f t="shared" si="12"/>
        <v>114151.75863068506</v>
      </c>
    </row>
    <row r="125" spans="1:13">
      <c r="A125" s="27">
        <v>121</v>
      </c>
      <c r="B125" s="28">
        <v>42071</v>
      </c>
      <c r="C125" s="29">
        <v>4.4499999999999998E-2</v>
      </c>
      <c r="D125" s="30">
        <f t="shared" si="7"/>
        <v>568.31153389239887</v>
      </c>
      <c r="E125" s="40">
        <v>2.3538093927260233</v>
      </c>
      <c r="F125" s="32">
        <f t="shared" si="8"/>
        <v>1337.6970264704621</v>
      </c>
      <c r="G125" s="30">
        <f>J124*(C125/365)*K125</f>
        <v>164.17317919154593</v>
      </c>
      <c r="H125" s="30">
        <f t="shared" si="9"/>
        <v>404.13835470085291</v>
      </c>
      <c r="I125" s="30">
        <f t="shared" si="10"/>
        <v>48092.4642094015</v>
      </c>
      <c r="J125" s="23">
        <f t="shared" si="11"/>
        <v>47688.325854700648</v>
      </c>
      <c r="K125" s="33">
        <v>28</v>
      </c>
      <c r="L125" s="34">
        <f t="shared" si="6"/>
        <v>0.49583333333333118</v>
      </c>
      <c r="M125" s="35">
        <f t="shared" si="12"/>
        <v>113200.49397542936</v>
      </c>
    </row>
    <row r="126" spans="1:13">
      <c r="A126" s="18">
        <v>122</v>
      </c>
      <c r="B126" s="19">
        <v>42102</v>
      </c>
      <c r="C126" s="20">
        <v>4.4499999999999998E-2</v>
      </c>
      <c r="D126" s="23">
        <f t="shared" si="7"/>
        <v>584.37409584211196</v>
      </c>
      <c r="E126" s="39">
        <v>2.3538093927260233</v>
      </c>
      <c r="F126" s="37">
        <f t="shared" si="8"/>
        <v>1375.5052356589406</v>
      </c>
      <c r="G126" s="23">
        <f>J125*(C126/365)*K126</f>
        <v>180.23574114125901</v>
      </c>
      <c r="H126" s="23">
        <f t="shared" si="9"/>
        <v>404.13835470085291</v>
      </c>
      <c r="I126" s="23">
        <f t="shared" si="10"/>
        <v>47688.325854700648</v>
      </c>
      <c r="J126" s="23">
        <f t="shared" si="11"/>
        <v>47284.187499999796</v>
      </c>
      <c r="K126" s="38">
        <v>31</v>
      </c>
      <c r="L126" s="25">
        <f t="shared" si="6"/>
        <v>0.49166666666666453</v>
      </c>
      <c r="M126" s="26">
        <f t="shared" si="12"/>
        <v>112249.22932017365</v>
      </c>
    </row>
    <row r="127" spans="1:13">
      <c r="A127" s="27">
        <v>123</v>
      </c>
      <c r="B127" s="28">
        <v>42132</v>
      </c>
      <c r="C127" s="29">
        <v>4.4499999999999998E-2</v>
      </c>
      <c r="D127" s="30">
        <f t="shared" si="7"/>
        <v>577.08188980359193</v>
      </c>
      <c r="E127" s="40">
        <v>2.3538093927260233</v>
      </c>
      <c r="F127" s="32">
        <f t="shared" si="8"/>
        <v>1358.3407725917787</v>
      </c>
      <c r="G127" s="30">
        <f>J126*(C127/365)*K127</f>
        <v>172.94353510273896</v>
      </c>
      <c r="H127" s="30">
        <f t="shared" si="9"/>
        <v>404.13835470085297</v>
      </c>
      <c r="I127" s="30">
        <f t="shared" si="10"/>
        <v>47284.187499999796</v>
      </c>
      <c r="J127" s="23">
        <f t="shared" si="11"/>
        <v>46880.049145298944</v>
      </c>
      <c r="K127" s="33">
        <v>30</v>
      </c>
      <c r="L127" s="34">
        <f t="shared" si="6"/>
        <v>0.48749999999999793</v>
      </c>
      <c r="M127" s="35">
        <f t="shared" si="12"/>
        <v>111297.96466491795</v>
      </c>
    </row>
    <row r="128" spans="1:13">
      <c r="A128" s="18">
        <v>124</v>
      </c>
      <c r="B128" s="19">
        <v>42163</v>
      </c>
      <c r="C128" s="20">
        <v>4.4499999999999998E-2</v>
      </c>
      <c r="D128" s="23">
        <f t="shared" si="7"/>
        <v>581.31925277192113</v>
      </c>
      <c r="E128" s="39">
        <v>2.3538093927260233</v>
      </c>
      <c r="F128" s="37">
        <f t="shared" si="8"/>
        <v>1368.3147173470213</v>
      </c>
      <c r="G128" s="23">
        <f>J127*(C128/365)*K128</f>
        <v>177.18089807106819</v>
      </c>
      <c r="H128" s="23">
        <f t="shared" si="9"/>
        <v>404.13835470085297</v>
      </c>
      <c r="I128" s="23">
        <f t="shared" si="10"/>
        <v>46880.049145298944</v>
      </c>
      <c r="J128" s="23">
        <f t="shared" si="11"/>
        <v>46475.910790598093</v>
      </c>
      <c r="K128" s="38">
        <v>31</v>
      </c>
      <c r="L128" s="25">
        <f t="shared" si="6"/>
        <v>0.48333333333333128</v>
      </c>
      <c r="M128" s="26">
        <f t="shared" si="12"/>
        <v>110346.70000966224</v>
      </c>
    </row>
    <row r="129" spans="1:13">
      <c r="A129" s="27">
        <v>125</v>
      </c>
      <c r="B129" s="28">
        <v>42193</v>
      </c>
      <c r="C129" s="29">
        <v>4.4499999999999998E-2</v>
      </c>
      <c r="D129" s="30">
        <f t="shared" si="7"/>
        <v>574.12559005824596</v>
      </c>
      <c r="E129" s="40">
        <v>2.3538093927260233</v>
      </c>
      <c r="F129" s="32">
        <f t="shared" si="8"/>
        <v>1351.3822064834696</v>
      </c>
      <c r="G129" s="30">
        <f>J128*(C129/365)*K129</f>
        <v>169.98723535739302</v>
      </c>
      <c r="H129" s="30">
        <f t="shared" si="9"/>
        <v>404.13835470085297</v>
      </c>
      <c r="I129" s="30">
        <f t="shared" si="10"/>
        <v>46475.910790598093</v>
      </c>
      <c r="J129" s="23">
        <f t="shared" si="11"/>
        <v>46071.772435897241</v>
      </c>
      <c r="K129" s="33">
        <v>30</v>
      </c>
      <c r="L129" s="34">
        <f t="shared" si="6"/>
        <v>0.47916666666666463</v>
      </c>
      <c r="M129" s="35">
        <f t="shared" si="12"/>
        <v>109395.43535440652</v>
      </c>
    </row>
    <row r="130" spans="1:13">
      <c r="A130" s="18">
        <v>126</v>
      </c>
      <c r="B130" s="19">
        <v>42224</v>
      </c>
      <c r="C130" s="20">
        <v>4.4499999999999998E-2</v>
      </c>
      <c r="D130" s="23">
        <f t="shared" si="7"/>
        <v>578.2644097017303</v>
      </c>
      <c r="E130" s="39">
        <v>2.3538093927260233</v>
      </c>
      <c r="F130" s="37">
        <f t="shared" si="8"/>
        <v>1361.124199035102</v>
      </c>
      <c r="G130" s="23">
        <f>J129*(C130/365)*K130</f>
        <v>174.12605500087739</v>
      </c>
      <c r="H130" s="23">
        <f t="shared" si="9"/>
        <v>404.13835470085297</v>
      </c>
      <c r="I130" s="23">
        <f t="shared" si="10"/>
        <v>46071.772435897241</v>
      </c>
      <c r="J130" s="23">
        <f t="shared" si="11"/>
        <v>45667.634081196389</v>
      </c>
      <c r="K130" s="38">
        <v>31</v>
      </c>
      <c r="L130" s="25">
        <f t="shared" si="6"/>
        <v>0.47499999999999798</v>
      </c>
      <c r="M130" s="26">
        <f t="shared" si="12"/>
        <v>108444.17069915083</v>
      </c>
    </row>
    <row r="131" spans="1:13">
      <c r="A131" s="27">
        <v>127</v>
      </c>
      <c r="B131" s="28">
        <v>42255</v>
      </c>
      <c r="C131" s="29">
        <v>4.4499999999999998E-2</v>
      </c>
      <c r="D131" s="30">
        <f t="shared" si="7"/>
        <v>576.73698816663489</v>
      </c>
      <c r="E131" s="40">
        <v>2.3538093927260233</v>
      </c>
      <c r="F131" s="32">
        <f t="shared" si="8"/>
        <v>1357.5289398791426</v>
      </c>
      <c r="G131" s="30">
        <f>J130*(C131/365)*K131</f>
        <v>172.59863346578194</v>
      </c>
      <c r="H131" s="30">
        <f t="shared" si="9"/>
        <v>404.13835470085297</v>
      </c>
      <c r="I131" s="30">
        <f t="shared" si="10"/>
        <v>45667.634081196389</v>
      </c>
      <c r="J131" s="23">
        <f t="shared" si="11"/>
        <v>45263.495726495537</v>
      </c>
      <c r="K131" s="33">
        <v>31</v>
      </c>
      <c r="L131" s="34">
        <f t="shared" si="6"/>
        <v>0.47083333333333138</v>
      </c>
      <c r="M131" s="35">
        <f t="shared" si="12"/>
        <v>107492.90604389511</v>
      </c>
    </row>
    <row r="132" spans="1:13">
      <c r="A132" s="18">
        <v>128</v>
      </c>
      <c r="B132" s="19">
        <v>42285</v>
      </c>
      <c r="C132" s="20">
        <v>4.4499999999999998E-2</v>
      </c>
      <c r="D132" s="23">
        <f t="shared" si="7"/>
        <v>569.69114044022706</v>
      </c>
      <c r="E132" s="39">
        <v>2.3538093927260233</v>
      </c>
      <c r="F132" s="37">
        <f t="shared" si="8"/>
        <v>1340.9443573210065</v>
      </c>
      <c r="G132" s="23">
        <f>J131*(C132/365)*K132</f>
        <v>165.55278573937406</v>
      </c>
      <c r="H132" s="23">
        <f t="shared" si="9"/>
        <v>404.13835470085303</v>
      </c>
      <c r="I132" s="23">
        <f t="shared" si="10"/>
        <v>45263.495726495537</v>
      </c>
      <c r="J132" s="23">
        <f t="shared" si="11"/>
        <v>44859.357371794686</v>
      </c>
      <c r="K132" s="38">
        <v>30</v>
      </c>
      <c r="L132" s="25">
        <f t="shared" ref="L132:L195" si="13">I132/$C$1</f>
        <v>0.46666666666666473</v>
      </c>
      <c r="M132" s="26">
        <f t="shared" si="12"/>
        <v>106541.64138863941</v>
      </c>
    </row>
    <row r="133" spans="1:13">
      <c r="A133" s="27">
        <v>129</v>
      </c>
      <c r="B133" s="28">
        <v>42316</v>
      </c>
      <c r="C133" s="29">
        <v>4.4499999999999998E-2</v>
      </c>
      <c r="D133" s="30">
        <f t="shared" ref="D133:D196" si="14">G133+H133</f>
        <v>573.68214509644417</v>
      </c>
      <c r="E133" s="40">
        <v>2.3538093927260233</v>
      </c>
      <c r="F133" s="32">
        <f t="shared" ref="F133:F196" si="15">D133*E133</f>
        <v>1350.3384215672236</v>
      </c>
      <c r="G133" s="30">
        <f>J132*(C133/365)*K133</f>
        <v>169.54379039559112</v>
      </c>
      <c r="H133" s="30">
        <f t="shared" ref="H133:H196" si="16">I132/(240-A133+1)</f>
        <v>404.13835470085303</v>
      </c>
      <c r="I133" s="30">
        <f t="shared" ref="I133:I196" si="17">I132-H133</f>
        <v>44859.357371794686</v>
      </c>
      <c r="J133" s="23">
        <f t="shared" ref="J133:J196" si="18">I133-H133</f>
        <v>44455.219017093834</v>
      </c>
      <c r="K133" s="33">
        <v>31</v>
      </c>
      <c r="L133" s="34">
        <f t="shared" si="13"/>
        <v>0.46249999999999808</v>
      </c>
      <c r="M133" s="35">
        <f t="shared" si="12"/>
        <v>105590.3767333837</v>
      </c>
    </row>
    <row r="134" spans="1:13">
      <c r="A134" s="18">
        <v>130</v>
      </c>
      <c r="B134" s="19">
        <v>42346</v>
      </c>
      <c r="C134" s="20">
        <v>4.4499999999999998E-2</v>
      </c>
      <c r="D134" s="23">
        <f t="shared" si="14"/>
        <v>566.73484069488109</v>
      </c>
      <c r="E134" s="39">
        <v>2.3538093927260233</v>
      </c>
      <c r="F134" s="37">
        <f t="shared" si="15"/>
        <v>1333.9857912126977</v>
      </c>
      <c r="G134" s="23">
        <f>J133*(C134/365)*K134</f>
        <v>162.59648599402811</v>
      </c>
      <c r="H134" s="23">
        <f t="shared" si="16"/>
        <v>404.13835470085303</v>
      </c>
      <c r="I134" s="23">
        <f t="shared" si="17"/>
        <v>44455.219017093834</v>
      </c>
      <c r="J134" s="23">
        <f t="shared" si="18"/>
        <v>44051.080662392982</v>
      </c>
      <c r="K134" s="38">
        <v>30</v>
      </c>
      <c r="L134" s="25">
        <f t="shared" si="13"/>
        <v>0.45833333333333148</v>
      </c>
      <c r="M134" s="26">
        <f t="shared" si="12"/>
        <v>104639.112078128</v>
      </c>
    </row>
    <row r="135" spans="1:13">
      <c r="A135" s="27">
        <v>131</v>
      </c>
      <c r="B135" s="28">
        <v>42377</v>
      </c>
      <c r="C135" s="29">
        <v>4.4499999999999998E-2</v>
      </c>
      <c r="D135" s="30">
        <f t="shared" si="14"/>
        <v>570.62730202625335</v>
      </c>
      <c r="E135" s="40">
        <v>2.3538093927260233</v>
      </c>
      <c r="F135" s="32">
        <f t="shared" si="15"/>
        <v>1343.1479032553045</v>
      </c>
      <c r="G135" s="30">
        <f>J134*(C135/365)*K135</f>
        <v>166.48894732540032</v>
      </c>
      <c r="H135" s="30">
        <f t="shared" si="16"/>
        <v>404.13835470085303</v>
      </c>
      <c r="I135" s="30">
        <f t="shared" si="17"/>
        <v>44051.080662392982</v>
      </c>
      <c r="J135" s="23">
        <f t="shared" si="18"/>
        <v>43646.94230769213</v>
      </c>
      <c r="K135" s="33">
        <v>31</v>
      </c>
      <c r="L135" s="34">
        <f t="shared" si="13"/>
        <v>0.45416666666666483</v>
      </c>
      <c r="M135" s="35">
        <f t="shared" si="12"/>
        <v>103687.84742287229</v>
      </c>
    </row>
    <row r="136" spans="1:13">
      <c r="A136" s="18">
        <v>132</v>
      </c>
      <c r="B136" s="19">
        <v>42408</v>
      </c>
      <c r="C136" s="20">
        <v>4.4499999999999998E-2</v>
      </c>
      <c r="D136" s="23">
        <f t="shared" si="14"/>
        <v>569.09988049115793</v>
      </c>
      <c r="E136" s="39">
        <v>2.3538093927260233</v>
      </c>
      <c r="F136" s="37">
        <f t="shared" si="15"/>
        <v>1339.5526440993449</v>
      </c>
      <c r="G136" s="23">
        <f>J135*(C136/365)*K136</f>
        <v>164.9615257903049</v>
      </c>
      <c r="H136" s="23">
        <f t="shared" si="16"/>
        <v>404.13835470085303</v>
      </c>
      <c r="I136" s="23">
        <f t="shared" si="17"/>
        <v>43646.94230769213</v>
      </c>
      <c r="J136" s="23">
        <f t="shared" si="18"/>
        <v>43242.803952991278</v>
      </c>
      <c r="K136" s="38">
        <v>31</v>
      </c>
      <c r="L136" s="25">
        <f t="shared" si="13"/>
        <v>0.44999999999999818</v>
      </c>
      <c r="M136" s="26">
        <f t="shared" si="12"/>
        <v>102736.58276761659</v>
      </c>
    </row>
    <row r="137" spans="1:13">
      <c r="A137" s="27">
        <v>133</v>
      </c>
      <c r="B137" s="28">
        <v>42437</v>
      </c>
      <c r="C137" s="29">
        <v>4.4499999999999998E-2</v>
      </c>
      <c r="D137" s="30">
        <f t="shared" si="14"/>
        <v>551.75625531846163</v>
      </c>
      <c r="E137" s="40">
        <v>2.3538093927260233</v>
      </c>
      <c r="F137" s="32">
        <f t="shared" si="15"/>
        <v>1298.7290562639328</v>
      </c>
      <c r="G137" s="30">
        <f>J136*(C137/365)*K137</f>
        <v>147.61790061760857</v>
      </c>
      <c r="H137" s="30">
        <f t="shared" si="16"/>
        <v>404.13835470085309</v>
      </c>
      <c r="I137" s="30">
        <f t="shared" si="17"/>
        <v>43242.803952991278</v>
      </c>
      <c r="J137" s="23">
        <f t="shared" si="18"/>
        <v>42838.665598290427</v>
      </c>
      <c r="K137" s="33">
        <v>28</v>
      </c>
      <c r="L137" s="34">
        <f t="shared" si="13"/>
        <v>0.44583333333333153</v>
      </c>
      <c r="M137" s="35">
        <f t="shared" si="12"/>
        <v>101785.31811236088</v>
      </c>
    </row>
    <row r="138" spans="1:13">
      <c r="A138" s="18">
        <v>134</v>
      </c>
      <c r="B138" s="19">
        <v>42468</v>
      </c>
      <c r="C138" s="20">
        <v>4.4499999999999998E-2</v>
      </c>
      <c r="D138" s="23">
        <f t="shared" si="14"/>
        <v>566.04503742096722</v>
      </c>
      <c r="E138" s="39">
        <v>2.3538093927260233</v>
      </c>
      <c r="F138" s="37">
        <f t="shared" si="15"/>
        <v>1332.3621257874261</v>
      </c>
      <c r="G138" s="23">
        <f>J137*(C138/365)*K138</f>
        <v>161.90668272011408</v>
      </c>
      <c r="H138" s="23">
        <f t="shared" si="16"/>
        <v>404.13835470085309</v>
      </c>
      <c r="I138" s="23">
        <f t="shared" si="17"/>
        <v>42838.665598290427</v>
      </c>
      <c r="J138" s="23">
        <f t="shared" si="18"/>
        <v>42434.527243589575</v>
      </c>
      <c r="K138" s="38">
        <v>31</v>
      </c>
      <c r="L138" s="25">
        <f t="shared" si="13"/>
        <v>0.44166666666666493</v>
      </c>
      <c r="M138" s="26">
        <f t="shared" si="12"/>
        <v>100834.05345710517</v>
      </c>
    </row>
    <row r="139" spans="1:13">
      <c r="A139" s="27">
        <v>135</v>
      </c>
      <c r="B139" s="28">
        <v>42498</v>
      </c>
      <c r="C139" s="29">
        <v>4.4499999999999998E-2</v>
      </c>
      <c r="D139" s="30">
        <f t="shared" si="14"/>
        <v>559.34409133151632</v>
      </c>
      <c r="E139" s="40">
        <v>2.3538093927260233</v>
      </c>
      <c r="F139" s="32">
        <f t="shared" si="15"/>
        <v>1316.5893759419257</v>
      </c>
      <c r="G139" s="30">
        <f>J138*(C139/365)*K139</f>
        <v>155.20573663066324</v>
      </c>
      <c r="H139" s="30">
        <f t="shared" si="16"/>
        <v>404.13835470085309</v>
      </c>
      <c r="I139" s="30">
        <f t="shared" si="17"/>
        <v>42434.527243589575</v>
      </c>
      <c r="J139" s="23">
        <f t="shared" si="18"/>
        <v>42030.388888888723</v>
      </c>
      <c r="K139" s="33">
        <v>30</v>
      </c>
      <c r="L139" s="34">
        <f t="shared" si="13"/>
        <v>0.43749999999999828</v>
      </c>
      <c r="M139" s="35">
        <f t="shared" si="12"/>
        <v>99882.78880184947</v>
      </c>
    </row>
    <row r="140" spans="1:13">
      <c r="A140" s="18">
        <v>136</v>
      </c>
      <c r="B140" s="19">
        <v>42529</v>
      </c>
      <c r="C140" s="20">
        <v>4.4499999999999998E-2</v>
      </c>
      <c r="D140" s="23">
        <f t="shared" si="14"/>
        <v>562.99019435077639</v>
      </c>
      <c r="E140" s="39">
        <v>2.3538093927260233</v>
      </c>
      <c r="F140" s="37">
        <f t="shared" si="15"/>
        <v>1325.1716074755068</v>
      </c>
      <c r="G140" s="23">
        <f>J139*(C140/365)*K140</f>
        <v>158.85183964992328</v>
      </c>
      <c r="H140" s="23">
        <f t="shared" si="16"/>
        <v>404.13835470085309</v>
      </c>
      <c r="I140" s="23">
        <f t="shared" si="17"/>
        <v>42030.388888888723</v>
      </c>
      <c r="J140" s="23">
        <f t="shared" si="18"/>
        <v>41626.250534187871</v>
      </c>
      <c r="K140" s="38">
        <v>31</v>
      </c>
      <c r="L140" s="25">
        <f t="shared" si="13"/>
        <v>0.43333333333333163</v>
      </c>
      <c r="M140" s="26">
        <f t="shared" si="12"/>
        <v>98931.524146593758</v>
      </c>
    </row>
    <row r="141" spans="1:13">
      <c r="A141" s="27">
        <v>137</v>
      </c>
      <c r="B141" s="28">
        <v>42559</v>
      </c>
      <c r="C141" s="29">
        <v>4.4499999999999998E-2</v>
      </c>
      <c r="D141" s="30">
        <f t="shared" si="14"/>
        <v>556.38779158617035</v>
      </c>
      <c r="E141" s="40">
        <v>2.3538093927260233</v>
      </c>
      <c r="F141" s="32">
        <f t="shared" si="15"/>
        <v>1309.6308098336169</v>
      </c>
      <c r="G141" s="30">
        <f>J140*(C141/365)*K141</f>
        <v>152.24943688531729</v>
      </c>
      <c r="H141" s="30">
        <f t="shared" si="16"/>
        <v>404.13835470085309</v>
      </c>
      <c r="I141" s="30">
        <f t="shared" si="17"/>
        <v>41626.250534187871</v>
      </c>
      <c r="J141" s="23">
        <f t="shared" si="18"/>
        <v>41222.11217948702</v>
      </c>
      <c r="K141" s="33">
        <v>30</v>
      </c>
      <c r="L141" s="34">
        <f t="shared" si="13"/>
        <v>0.42916666666666498</v>
      </c>
      <c r="M141" s="35">
        <f t="shared" si="12"/>
        <v>97980.25949133806</v>
      </c>
    </row>
    <row r="142" spans="1:13">
      <c r="A142" s="18">
        <v>138</v>
      </c>
      <c r="B142" s="19">
        <v>42590</v>
      </c>
      <c r="C142" s="20">
        <v>4.4499999999999998E-2</v>
      </c>
      <c r="D142" s="23">
        <f t="shared" si="14"/>
        <v>559.93535128058556</v>
      </c>
      <c r="E142" s="39">
        <v>2.3538093927260233</v>
      </c>
      <c r="F142" s="37">
        <f t="shared" si="15"/>
        <v>1317.9810891635877</v>
      </c>
      <c r="G142" s="23">
        <f>J141*(C142/365)*K142</f>
        <v>155.79699657973242</v>
      </c>
      <c r="H142" s="23">
        <f t="shared" si="16"/>
        <v>404.13835470085314</v>
      </c>
      <c r="I142" s="23">
        <f t="shared" si="17"/>
        <v>41222.11217948702</v>
      </c>
      <c r="J142" s="23">
        <f t="shared" si="18"/>
        <v>40817.973824786168</v>
      </c>
      <c r="K142" s="38">
        <v>31</v>
      </c>
      <c r="L142" s="25">
        <f t="shared" si="13"/>
        <v>0.42499999999999838</v>
      </c>
      <c r="M142" s="26">
        <f t="shared" si="12"/>
        <v>97028.994836082347</v>
      </c>
    </row>
    <row r="143" spans="1:13">
      <c r="A143" s="27">
        <v>139</v>
      </c>
      <c r="B143" s="28">
        <v>42621</v>
      </c>
      <c r="C143" s="29">
        <v>4.4499999999999998E-2</v>
      </c>
      <c r="D143" s="30">
        <f t="shared" si="14"/>
        <v>558.40792974549015</v>
      </c>
      <c r="E143" s="40">
        <v>2.3538093927260233</v>
      </c>
      <c r="F143" s="32">
        <f t="shared" si="15"/>
        <v>1314.3858300076281</v>
      </c>
      <c r="G143" s="30">
        <f>J142*(C143/365)*K143</f>
        <v>154.26957504463701</v>
      </c>
      <c r="H143" s="30">
        <f t="shared" si="16"/>
        <v>404.13835470085314</v>
      </c>
      <c r="I143" s="30">
        <f t="shared" si="17"/>
        <v>40817.973824786168</v>
      </c>
      <c r="J143" s="23">
        <f t="shared" si="18"/>
        <v>40413.835470085316</v>
      </c>
      <c r="K143" s="33">
        <v>31</v>
      </c>
      <c r="L143" s="34">
        <f t="shared" si="13"/>
        <v>0.42083333333333173</v>
      </c>
      <c r="M143" s="35">
        <f t="shared" si="12"/>
        <v>96077.730180826649</v>
      </c>
    </row>
    <row r="144" spans="1:13">
      <c r="A144" s="18">
        <v>140</v>
      </c>
      <c r="B144" s="19">
        <v>42651</v>
      </c>
      <c r="C144" s="20">
        <v>4.4499999999999998E-2</v>
      </c>
      <c r="D144" s="23">
        <f t="shared" si="14"/>
        <v>551.95334196815145</v>
      </c>
      <c r="E144" s="39">
        <v>2.3538093927260233</v>
      </c>
      <c r="F144" s="37">
        <f t="shared" si="15"/>
        <v>1299.1929606711537</v>
      </c>
      <c r="G144" s="23">
        <f>J143*(C144/365)*K144</f>
        <v>147.81498726729833</v>
      </c>
      <c r="H144" s="23">
        <f t="shared" si="16"/>
        <v>404.13835470085314</v>
      </c>
      <c r="I144" s="23">
        <f t="shared" si="17"/>
        <v>40413.835470085316</v>
      </c>
      <c r="J144" s="23">
        <f t="shared" si="18"/>
        <v>40009.697115384464</v>
      </c>
      <c r="K144" s="38">
        <v>30</v>
      </c>
      <c r="L144" s="25">
        <f t="shared" si="13"/>
        <v>0.41666666666666508</v>
      </c>
      <c r="M144" s="26">
        <f t="shared" si="12"/>
        <v>95126.465525570937</v>
      </c>
    </row>
    <row r="145" spans="1:13">
      <c r="A145" s="27">
        <v>141</v>
      </c>
      <c r="B145" s="28">
        <v>42682</v>
      </c>
      <c r="C145" s="29">
        <v>4.4499999999999998E-2</v>
      </c>
      <c r="D145" s="30">
        <f t="shared" si="14"/>
        <v>555.35308667529932</v>
      </c>
      <c r="E145" s="40">
        <v>2.3538093927260233</v>
      </c>
      <c r="F145" s="32">
        <f t="shared" si="15"/>
        <v>1307.1953116957088</v>
      </c>
      <c r="G145" s="30">
        <f>J144*(C145/365)*K145</f>
        <v>151.21473197444621</v>
      </c>
      <c r="H145" s="30">
        <f t="shared" si="16"/>
        <v>404.13835470085314</v>
      </c>
      <c r="I145" s="30">
        <f t="shared" si="17"/>
        <v>40009.697115384464</v>
      </c>
      <c r="J145" s="23">
        <f t="shared" si="18"/>
        <v>39605.558760683612</v>
      </c>
      <c r="K145" s="33">
        <v>31</v>
      </c>
      <c r="L145" s="34">
        <f t="shared" si="13"/>
        <v>0.41249999999999848</v>
      </c>
      <c r="M145" s="35">
        <f t="shared" si="12"/>
        <v>94175.200870315239</v>
      </c>
    </row>
    <row r="146" spans="1:13">
      <c r="A146" s="18">
        <v>142</v>
      </c>
      <c r="B146" s="19">
        <v>42712</v>
      </c>
      <c r="C146" s="20">
        <v>4.4499999999999998E-2</v>
      </c>
      <c r="D146" s="23">
        <f t="shared" si="14"/>
        <v>548.99704222280559</v>
      </c>
      <c r="E146" s="39">
        <v>2.3538093927260233</v>
      </c>
      <c r="F146" s="37">
        <f t="shared" si="15"/>
        <v>1292.234394562845</v>
      </c>
      <c r="G146" s="23">
        <f>J145*(C146/365)*K146</f>
        <v>144.85868752195239</v>
      </c>
      <c r="H146" s="23">
        <f t="shared" si="16"/>
        <v>404.1383547008532</v>
      </c>
      <c r="I146" s="23">
        <f t="shared" si="17"/>
        <v>39605.558760683612</v>
      </c>
      <c r="J146" s="23">
        <f t="shared" si="18"/>
        <v>39201.420405982761</v>
      </c>
      <c r="K146" s="38">
        <v>30</v>
      </c>
      <c r="L146" s="25">
        <f t="shared" si="13"/>
        <v>0.40833333333333183</v>
      </c>
      <c r="M146" s="26">
        <f t="shared" si="12"/>
        <v>93223.936215059526</v>
      </c>
    </row>
    <row r="147" spans="1:13">
      <c r="A147" s="27">
        <v>143</v>
      </c>
      <c r="B147" s="28">
        <v>42743</v>
      </c>
      <c r="C147" s="29">
        <v>4.4499999999999998E-2</v>
      </c>
      <c r="D147" s="30">
        <f t="shared" si="14"/>
        <v>552.29824360510861</v>
      </c>
      <c r="E147" s="40">
        <v>2.3538093927260233</v>
      </c>
      <c r="F147" s="32">
        <f t="shared" si="15"/>
        <v>1300.00479338379</v>
      </c>
      <c r="G147" s="30">
        <f>J146*(C147/365)*K147</f>
        <v>148.15988890425538</v>
      </c>
      <c r="H147" s="30">
        <f t="shared" si="16"/>
        <v>404.1383547008532</v>
      </c>
      <c r="I147" s="30">
        <f t="shared" si="17"/>
        <v>39201.420405982761</v>
      </c>
      <c r="J147" s="23">
        <f t="shared" si="18"/>
        <v>38797.282051281909</v>
      </c>
      <c r="K147" s="33">
        <v>31</v>
      </c>
      <c r="L147" s="34">
        <f t="shared" si="13"/>
        <v>0.40416666666666518</v>
      </c>
      <c r="M147" s="35">
        <f t="shared" si="12"/>
        <v>92272.671559803814</v>
      </c>
    </row>
    <row r="148" spans="1:13">
      <c r="A148" s="18">
        <v>144</v>
      </c>
      <c r="B148" s="19">
        <v>42774</v>
      </c>
      <c r="C148" s="20">
        <v>4.4499999999999998E-2</v>
      </c>
      <c r="D148" s="23">
        <f t="shared" si="14"/>
        <v>550.7708220700132</v>
      </c>
      <c r="E148" s="39">
        <v>2.3538093927260233</v>
      </c>
      <c r="F148" s="37">
        <f t="shared" si="15"/>
        <v>1296.4095342278304</v>
      </c>
      <c r="G148" s="23">
        <f>J147*(C148/365)*K148</f>
        <v>146.63246736915997</v>
      </c>
      <c r="H148" s="23">
        <f t="shared" si="16"/>
        <v>404.1383547008532</v>
      </c>
      <c r="I148" s="23">
        <f t="shared" si="17"/>
        <v>38797.282051281909</v>
      </c>
      <c r="J148" s="23">
        <f t="shared" si="18"/>
        <v>38393.143696581057</v>
      </c>
      <c r="K148" s="38">
        <v>31</v>
      </c>
      <c r="L148" s="25">
        <f t="shared" si="13"/>
        <v>0.39999999999999852</v>
      </c>
      <c r="M148" s="26">
        <f t="shared" si="12"/>
        <v>91321.406904548116</v>
      </c>
    </row>
    <row r="149" spans="1:13">
      <c r="A149" s="27">
        <v>145</v>
      </c>
      <c r="B149" s="28">
        <v>42802</v>
      </c>
      <c r="C149" s="29">
        <v>4.4499999999999998E-2</v>
      </c>
      <c r="D149" s="30">
        <f t="shared" si="14"/>
        <v>535.20097674452438</v>
      </c>
      <c r="E149" s="40">
        <v>2.3538093927260233</v>
      </c>
      <c r="F149" s="32">
        <f t="shared" si="15"/>
        <v>1259.7610860574034</v>
      </c>
      <c r="G149" s="30">
        <f>J148*(C149/365)*K149</f>
        <v>131.06262204367121</v>
      </c>
      <c r="H149" s="30">
        <f t="shared" si="16"/>
        <v>404.1383547008532</v>
      </c>
      <c r="I149" s="30">
        <f t="shared" si="17"/>
        <v>38393.143696581057</v>
      </c>
      <c r="J149" s="23">
        <f t="shared" si="18"/>
        <v>37989.005341880205</v>
      </c>
      <c r="K149" s="33">
        <v>28</v>
      </c>
      <c r="L149" s="34">
        <f t="shared" si="13"/>
        <v>0.39583333333333193</v>
      </c>
      <c r="M149" s="35">
        <f t="shared" si="12"/>
        <v>90370.142249292403</v>
      </c>
    </row>
    <row r="150" spans="1:13">
      <c r="A150" s="18">
        <v>146</v>
      </c>
      <c r="B150" s="19">
        <v>42833</v>
      </c>
      <c r="C150" s="20">
        <v>4.4499999999999998E-2</v>
      </c>
      <c r="D150" s="23">
        <f t="shared" si="14"/>
        <v>547.71597899982248</v>
      </c>
      <c r="E150" s="39">
        <v>2.3538093927260233</v>
      </c>
      <c r="F150" s="37">
        <f t="shared" si="15"/>
        <v>1289.2190159159115</v>
      </c>
      <c r="G150" s="23">
        <f>J149*(C150/365)*K150</f>
        <v>143.57762429896917</v>
      </c>
      <c r="H150" s="23">
        <f t="shared" si="16"/>
        <v>404.13835470085326</v>
      </c>
      <c r="I150" s="23">
        <f t="shared" si="17"/>
        <v>37989.005341880205</v>
      </c>
      <c r="J150" s="23">
        <f t="shared" si="18"/>
        <v>37584.866987179354</v>
      </c>
      <c r="K150" s="38">
        <v>31</v>
      </c>
      <c r="L150" s="25">
        <f t="shared" si="13"/>
        <v>0.39166666666666528</v>
      </c>
      <c r="M150" s="26">
        <f t="shared" si="12"/>
        <v>89418.877594036705</v>
      </c>
    </row>
    <row r="151" spans="1:13">
      <c r="A151" s="27">
        <v>147</v>
      </c>
      <c r="B151" s="28">
        <v>42863</v>
      </c>
      <c r="C151" s="29">
        <v>4.4499999999999998E-2</v>
      </c>
      <c r="D151" s="30">
        <f t="shared" si="14"/>
        <v>541.60629285944071</v>
      </c>
      <c r="E151" s="40">
        <v>2.3538093927260233</v>
      </c>
      <c r="F151" s="32">
        <f t="shared" si="15"/>
        <v>1274.837979292073</v>
      </c>
      <c r="G151" s="30">
        <f>J150*(C151/365)*K151</f>
        <v>137.46793815858749</v>
      </c>
      <c r="H151" s="30">
        <f t="shared" si="16"/>
        <v>404.13835470085326</v>
      </c>
      <c r="I151" s="30">
        <f t="shared" si="17"/>
        <v>37584.866987179354</v>
      </c>
      <c r="J151" s="23">
        <f t="shared" si="18"/>
        <v>37180.728632478502</v>
      </c>
      <c r="K151" s="33">
        <v>30</v>
      </c>
      <c r="L151" s="34">
        <f t="shared" si="13"/>
        <v>0.38749999999999862</v>
      </c>
      <c r="M151" s="35">
        <f t="shared" si="12"/>
        <v>88467.612938780992</v>
      </c>
    </row>
    <row r="152" spans="1:13">
      <c r="A152" s="18">
        <v>148</v>
      </c>
      <c r="B152" s="19">
        <v>42894</v>
      </c>
      <c r="C152" s="20">
        <v>4.4499999999999998E-2</v>
      </c>
      <c r="D152" s="23">
        <f t="shared" si="14"/>
        <v>544.66113592963166</v>
      </c>
      <c r="E152" s="39">
        <v>2.3538093927260233</v>
      </c>
      <c r="F152" s="37">
        <f t="shared" si="15"/>
        <v>1282.0284976039923</v>
      </c>
      <c r="G152" s="23">
        <f>J151*(C152/365)*K152</f>
        <v>140.52278122877834</v>
      </c>
      <c r="H152" s="23">
        <f t="shared" si="16"/>
        <v>404.13835470085326</v>
      </c>
      <c r="I152" s="23">
        <f t="shared" si="17"/>
        <v>37180.728632478502</v>
      </c>
      <c r="J152" s="23">
        <f t="shared" si="18"/>
        <v>36776.59027777765</v>
      </c>
      <c r="K152" s="38">
        <v>31</v>
      </c>
      <c r="L152" s="25">
        <f t="shared" si="13"/>
        <v>0.38333333333333197</v>
      </c>
      <c r="M152" s="26">
        <f t="shared" si="12"/>
        <v>87516.348283525294</v>
      </c>
    </row>
    <row r="153" spans="1:13">
      <c r="A153" s="27">
        <v>149</v>
      </c>
      <c r="B153" s="28">
        <v>42924</v>
      </c>
      <c r="C153" s="29">
        <v>4.4499999999999998E-2</v>
      </c>
      <c r="D153" s="30">
        <f t="shared" si="14"/>
        <v>538.64999311409474</v>
      </c>
      <c r="E153" s="40">
        <v>2.3538093927260233</v>
      </c>
      <c r="F153" s="32">
        <f t="shared" si="15"/>
        <v>1267.879413183764</v>
      </c>
      <c r="G153" s="30">
        <f>J152*(C153/365)*K153</f>
        <v>134.51163841324151</v>
      </c>
      <c r="H153" s="30">
        <f t="shared" si="16"/>
        <v>404.13835470085326</v>
      </c>
      <c r="I153" s="30">
        <f t="shared" si="17"/>
        <v>36776.59027777765</v>
      </c>
      <c r="J153" s="23">
        <f t="shared" si="18"/>
        <v>36372.451923076798</v>
      </c>
      <c r="K153" s="33">
        <v>30</v>
      </c>
      <c r="L153" s="34">
        <f t="shared" si="13"/>
        <v>0.37916666666666538</v>
      </c>
      <c r="M153" s="35">
        <f t="shared" si="12"/>
        <v>86565.083628269582</v>
      </c>
    </row>
    <row r="154" spans="1:13">
      <c r="A154" s="18">
        <v>150</v>
      </c>
      <c r="B154" s="19">
        <v>42955</v>
      </c>
      <c r="C154" s="20">
        <v>4.4499999999999998E-2</v>
      </c>
      <c r="D154" s="23">
        <f t="shared" si="14"/>
        <v>541.60629285944083</v>
      </c>
      <c r="E154" s="39">
        <v>2.3538093927260233</v>
      </c>
      <c r="F154" s="37">
        <f t="shared" si="15"/>
        <v>1274.8379792920732</v>
      </c>
      <c r="G154" s="23">
        <f>J153*(C154/365)*K154</f>
        <v>137.46793815858749</v>
      </c>
      <c r="H154" s="23">
        <f t="shared" si="16"/>
        <v>404.13835470085331</v>
      </c>
      <c r="I154" s="23">
        <f t="shared" si="17"/>
        <v>36372.451923076798</v>
      </c>
      <c r="J154" s="23">
        <f t="shared" si="18"/>
        <v>35968.313568375946</v>
      </c>
      <c r="K154" s="38">
        <v>31</v>
      </c>
      <c r="L154" s="25">
        <f t="shared" si="13"/>
        <v>0.37499999999999872</v>
      </c>
      <c r="M154" s="26">
        <f t="shared" si="12"/>
        <v>85613.818973013884</v>
      </c>
    </row>
    <row r="155" spans="1:13">
      <c r="A155" s="27">
        <v>151</v>
      </c>
      <c r="B155" s="28">
        <v>42986</v>
      </c>
      <c r="C155" s="29">
        <v>4.4499999999999998E-2</v>
      </c>
      <c r="D155" s="30">
        <f t="shared" si="14"/>
        <v>540.07887132434541</v>
      </c>
      <c r="E155" s="40">
        <v>2.3538093927260233</v>
      </c>
      <c r="F155" s="32">
        <f t="shared" si="15"/>
        <v>1271.2427201361136</v>
      </c>
      <c r="G155" s="30">
        <f>J154*(C155/365)*K155</f>
        <v>135.94051662349207</v>
      </c>
      <c r="H155" s="30">
        <f t="shared" si="16"/>
        <v>404.13835470085331</v>
      </c>
      <c r="I155" s="30">
        <f t="shared" si="17"/>
        <v>35968.313568375946</v>
      </c>
      <c r="J155" s="23">
        <f t="shared" si="18"/>
        <v>35564.175213675095</v>
      </c>
      <c r="K155" s="33">
        <v>31</v>
      </c>
      <c r="L155" s="34">
        <f t="shared" si="13"/>
        <v>0.37083333333333207</v>
      </c>
      <c r="M155" s="35">
        <f t="shared" si="12"/>
        <v>84662.554317758171</v>
      </c>
    </row>
    <row r="156" spans="1:13">
      <c r="A156" s="18">
        <v>152</v>
      </c>
      <c r="B156" s="19">
        <v>43016</v>
      </c>
      <c r="C156" s="20">
        <v>4.4499999999999998E-2</v>
      </c>
      <c r="D156" s="23">
        <f t="shared" si="14"/>
        <v>534.21554349607595</v>
      </c>
      <c r="E156" s="39">
        <v>2.3538093927260233</v>
      </c>
      <c r="F156" s="37">
        <f t="shared" si="15"/>
        <v>1257.441564021301</v>
      </c>
      <c r="G156" s="23">
        <f>J155*(C156/365)*K156</f>
        <v>130.07718879522258</v>
      </c>
      <c r="H156" s="23">
        <f t="shared" si="16"/>
        <v>404.13835470085331</v>
      </c>
      <c r="I156" s="23">
        <f t="shared" si="17"/>
        <v>35564.175213675095</v>
      </c>
      <c r="J156" s="23">
        <f t="shared" si="18"/>
        <v>35160.036858974243</v>
      </c>
      <c r="K156" s="38">
        <v>30</v>
      </c>
      <c r="L156" s="25">
        <f t="shared" si="13"/>
        <v>0.36666666666666548</v>
      </c>
      <c r="M156" s="26">
        <f t="shared" si="12"/>
        <v>83711.289662502459</v>
      </c>
    </row>
    <row r="157" spans="1:13">
      <c r="A157" s="27">
        <v>153</v>
      </c>
      <c r="B157" s="28">
        <v>43047</v>
      </c>
      <c r="C157" s="29">
        <v>4.4499999999999998E-2</v>
      </c>
      <c r="D157" s="30">
        <f t="shared" si="14"/>
        <v>537.0240282541547</v>
      </c>
      <c r="E157" s="40">
        <v>2.3538093927260233</v>
      </c>
      <c r="F157" s="32">
        <f t="shared" si="15"/>
        <v>1264.0522018241948</v>
      </c>
      <c r="G157" s="30">
        <f>J156*(C157/365)*K157</f>
        <v>132.88567355330127</v>
      </c>
      <c r="H157" s="30">
        <f t="shared" si="16"/>
        <v>404.13835470085337</v>
      </c>
      <c r="I157" s="30">
        <f t="shared" si="17"/>
        <v>35160.036858974243</v>
      </c>
      <c r="J157" s="23">
        <f t="shared" si="18"/>
        <v>34755.898504273391</v>
      </c>
      <c r="K157" s="33">
        <v>31</v>
      </c>
      <c r="L157" s="34">
        <f t="shared" si="13"/>
        <v>0.36249999999999882</v>
      </c>
      <c r="M157" s="35">
        <f t="shared" si="12"/>
        <v>82760.025007246761</v>
      </c>
    </row>
    <row r="158" spans="1:13">
      <c r="A158" s="18">
        <v>154</v>
      </c>
      <c r="B158" s="19">
        <v>43077</v>
      </c>
      <c r="C158" s="20">
        <v>4.4499999999999998E-2</v>
      </c>
      <c r="D158" s="23">
        <f t="shared" si="14"/>
        <v>531.25924375072998</v>
      </c>
      <c r="E158" s="39">
        <v>2.3538093927260233</v>
      </c>
      <c r="F158" s="37">
        <f t="shared" si="15"/>
        <v>1250.4829979129922</v>
      </c>
      <c r="G158" s="23">
        <f>J157*(C158/365)*K158</f>
        <v>127.12088904987664</v>
      </c>
      <c r="H158" s="23">
        <f t="shared" si="16"/>
        <v>404.13835470085337</v>
      </c>
      <c r="I158" s="23">
        <f t="shared" si="17"/>
        <v>34755.898504273391</v>
      </c>
      <c r="J158" s="23">
        <f t="shared" si="18"/>
        <v>34351.760149572539</v>
      </c>
      <c r="K158" s="38">
        <v>30</v>
      </c>
      <c r="L158" s="25">
        <f t="shared" si="13"/>
        <v>0.35833333333333217</v>
      </c>
      <c r="M158" s="26">
        <f t="shared" si="12"/>
        <v>81808.760351991048</v>
      </c>
    </row>
    <row r="159" spans="1:13">
      <c r="A159" s="27">
        <v>155</v>
      </c>
      <c r="B159" s="28">
        <v>43108</v>
      </c>
      <c r="C159" s="29">
        <v>4.4499999999999998E-2</v>
      </c>
      <c r="D159" s="30">
        <f t="shared" si="14"/>
        <v>533.96918518396387</v>
      </c>
      <c r="E159" s="40">
        <v>2.3538093927260233</v>
      </c>
      <c r="F159" s="32">
        <f t="shared" si="15"/>
        <v>1256.8616835122755</v>
      </c>
      <c r="G159" s="30">
        <f>J158*(C159/365)*K159</f>
        <v>129.83083048311045</v>
      </c>
      <c r="H159" s="30">
        <f t="shared" si="16"/>
        <v>404.13835470085337</v>
      </c>
      <c r="I159" s="30">
        <f t="shared" si="17"/>
        <v>34351.760149572539</v>
      </c>
      <c r="J159" s="23">
        <f t="shared" si="18"/>
        <v>33947.621794871688</v>
      </c>
      <c r="K159" s="33">
        <v>31</v>
      </c>
      <c r="L159" s="34">
        <f t="shared" si="13"/>
        <v>0.35416666666666552</v>
      </c>
      <c r="M159" s="35">
        <f t="shared" si="12"/>
        <v>80857.49569673535</v>
      </c>
    </row>
    <row r="160" spans="1:13">
      <c r="A160" s="18">
        <v>156</v>
      </c>
      <c r="B160" s="19">
        <v>43139</v>
      </c>
      <c r="C160" s="20">
        <v>4.4499999999999998E-2</v>
      </c>
      <c r="D160" s="23">
        <f t="shared" si="14"/>
        <v>532.44176364886846</v>
      </c>
      <c r="E160" s="39">
        <v>2.3538093927260233</v>
      </c>
      <c r="F160" s="37">
        <f t="shared" si="15"/>
        <v>1253.2664243563158</v>
      </c>
      <c r="G160" s="23">
        <f>J159*(C160/365)*K160</f>
        <v>128.30340894801503</v>
      </c>
      <c r="H160" s="23">
        <f t="shared" si="16"/>
        <v>404.13835470085343</v>
      </c>
      <c r="I160" s="23">
        <f t="shared" si="17"/>
        <v>33947.621794871688</v>
      </c>
      <c r="J160" s="23">
        <f t="shared" si="18"/>
        <v>33543.483440170836</v>
      </c>
      <c r="K160" s="38">
        <v>31</v>
      </c>
      <c r="L160" s="25">
        <f t="shared" si="13"/>
        <v>0.34999999999999892</v>
      </c>
      <c r="M160" s="26">
        <f t="shared" ref="M160:M223" si="19">I160*E160</f>
        <v>79906.231041479637</v>
      </c>
    </row>
    <row r="161" spans="1:13">
      <c r="A161" s="27">
        <v>157</v>
      </c>
      <c r="B161" s="28">
        <v>43167</v>
      </c>
      <c r="C161" s="29">
        <v>4.4499999999999998E-2</v>
      </c>
      <c r="D161" s="30">
        <f t="shared" si="14"/>
        <v>518.64569817058725</v>
      </c>
      <c r="E161" s="40">
        <v>2.3538093927260233</v>
      </c>
      <c r="F161" s="32">
        <f t="shared" si="15"/>
        <v>1220.7931158508743</v>
      </c>
      <c r="G161" s="30">
        <f>J160*(C161/365)*K161</f>
        <v>114.50734346973387</v>
      </c>
      <c r="H161" s="30">
        <f t="shared" si="16"/>
        <v>404.13835470085343</v>
      </c>
      <c r="I161" s="30">
        <f t="shared" si="17"/>
        <v>33543.483440170836</v>
      </c>
      <c r="J161" s="23">
        <f t="shared" si="18"/>
        <v>33139.345085469984</v>
      </c>
      <c r="K161" s="33">
        <v>28</v>
      </c>
      <c r="L161" s="34">
        <f t="shared" si="13"/>
        <v>0.34583333333333227</v>
      </c>
      <c r="M161" s="35">
        <f t="shared" si="19"/>
        <v>78954.966386223939</v>
      </c>
    </row>
    <row r="162" spans="1:13">
      <c r="A162" s="18">
        <v>158</v>
      </c>
      <c r="B162" s="19">
        <v>43198</v>
      </c>
      <c r="C162" s="20">
        <v>4.4499999999999998E-2</v>
      </c>
      <c r="D162" s="23">
        <f t="shared" si="14"/>
        <v>529.38692057867763</v>
      </c>
      <c r="E162" s="39">
        <v>2.3538093927260233</v>
      </c>
      <c r="F162" s="37">
        <f t="shared" si="15"/>
        <v>1246.0759060443968</v>
      </c>
      <c r="G162" s="23">
        <f>J161*(C162/365)*K162</f>
        <v>125.24856587782423</v>
      </c>
      <c r="H162" s="23">
        <f t="shared" si="16"/>
        <v>404.13835470085343</v>
      </c>
      <c r="I162" s="23">
        <f t="shared" si="17"/>
        <v>33139.345085469984</v>
      </c>
      <c r="J162" s="23">
        <f t="shared" si="18"/>
        <v>32735.206730769132</v>
      </c>
      <c r="K162" s="38">
        <v>31</v>
      </c>
      <c r="L162" s="25">
        <f t="shared" si="13"/>
        <v>0.34166666666666562</v>
      </c>
      <c r="M162" s="26">
        <f t="shared" si="19"/>
        <v>78003.701730968227</v>
      </c>
    </row>
    <row r="163" spans="1:13">
      <c r="A163" s="27">
        <v>159</v>
      </c>
      <c r="B163" s="28">
        <v>43228</v>
      </c>
      <c r="C163" s="29">
        <v>4.4499999999999998E-2</v>
      </c>
      <c r="D163" s="30">
        <f t="shared" si="14"/>
        <v>523.86849438736522</v>
      </c>
      <c r="E163" s="40">
        <v>2.3538093927260233</v>
      </c>
      <c r="F163" s="32">
        <f t="shared" si="15"/>
        <v>1233.0865826422203</v>
      </c>
      <c r="G163" s="30">
        <f>J162*(C163/365)*K163</f>
        <v>119.73013968651175</v>
      </c>
      <c r="H163" s="30">
        <f t="shared" si="16"/>
        <v>404.13835470085348</v>
      </c>
      <c r="I163" s="30">
        <f t="shared" si="17"/>
        <v>32735.206730769132</v>
      </c>
      <c r="J163" s="23">
        <f t="shared" si="18"/>
        <v>32331.06837606828</v>
      </c>
      <c r="K163" s="33">
        <v>30</v>
      </c>
      <c r="L163" s="34">
        <f t="shared" si="13"/>
        <v>0.33749999999999897</v>
      </c>
      <c r="M163" s="35">
        <f t="shared" si="19"/>
        <v>77052.437075712529</v>
      </c>
    </row>
    <row r="164" spans="1:13">
      <c r="A164" s="18">
        <v>160</v>
      </c>
      <c r="B164" s="19">
        <v>43259</v>
      </c>
      <c r="C164" s="20">
        <v>4.4499999999999998E-2</v>
      </c>
      <c r="D164" s="23">
        <f t="shared" si="14"/>
        <v>526.33207750848692</v>
      </c>
      <c r="E164" s="39">
        <v>2.3538093927260233</v>
      </c>
      <c r="F164" s="37">
        <f t="shared" si="15"/>
        <v>1238.8853877324777</v>
      </c>
      <c r="G164" s="23">
        <f>J163*(C164/365)*K164</f>
        <v>122.19372280763339</v>
      </c>
      <c r="H164" s="23">
        <f t="shared" si="16"/>
        <v>404.13835470085348</v>
      </c>
      <c r="I164" s="23">
        <f t="shared" si="17"/>
        <v>32331.06837606828</v>
      </c>
      <c r="J164" s="23">
        <f t="shared" si="18"/>
        <v>31926.930021367429</v>
      </c>
      <c r="K164" s="38">
        <v>31</v>
      </c>
      <c r="L164" s="25">
        <f t="shared" si="13"/>
        <v>0.33333333333333237</v>
      </c>
      <c r="M164" s="26">
        <f t="shared" si="19"/>
        <v>76101.172420456816</v>
      </c>
    </row>
    <row r="165" spans="1:13">
      <c r="A165" s="27">
        <v>161</v>
      </c>
      <c r="B165" s="28">
        <v>43289</v>
      </c>
      <c r="C165" s="29">
        <v>4.4499999999999998E-2</v>
      </c>
      <c r="D165" s="30">
        <f t="shared" si="14"/>
        <v>520.91219464201924</v>
      </c>
      <c r="E165" s="40">
        <v>2.3538093927260233</v>
      </c>
      <c r="F165" s="32">
        <f t="shared" si="15"/>
        <v>1226.1280165339115</v>
      </c>
      <c r="G165" s="30">
        <f>J164*(C165/365)*K165</f>
        <v>116.77383994116579</v>
      </c>
      <c r="H165" s="30">
        <f t="shared" si="16"/>
        <v>404.13835470085348</v>
      </c>
      <c r="I165" s="30">
        <f t="shared" si="17"/>
        <v>31926.930021367429</v>
      </c>
      <c r="J165" s="23">
        <f t="shared" si="18"/>
        <v>31522.791666666577</v>
      </c>
      <c r="K165" s="33">
        <v>30</v>
      </c>
      <c r="L165" s="34">
        <f t="shared" si="13"/>
        <v>0.32916666666666572</v>
      </c>
      <c r="M165" s="35">
        <f t="shared" si="19"/>
        <v>75149.907765201104</v>
      </c>
    </row>
    <row r="166" spans="1:13">
      <c r="A166" s="18">
        <v>162</v>
      </c>
      <c r="B166" s="19">
        <v>43320</v>
      </c>
      <c r="C166" s="20">
        <v>4.4499999999999998E-2</v>
      </c>
      <c r="D166" s="23">
        <f t="shared" si="14"/>
        <v>523.27723443829609</v>
      </c>
      <c r="E166" s="39">
        <v>2.3538093927260233</v>
      </c>
      <c r="F166" s="37">
        <f t="shared" si="15"/>
        <v>1231.6948694205587</v>
      </c>
      <c r="G166" s="23">
        <f>J165*(C166/365)*K166</f>
        <v>119.13887973744256</v>
      </c>
      <c r="H166" s="23">
        <f t="shared" si="16"/>
        <v>404.13835470085354</v>
      </c>
      <c r="I166" s="23">
        <f t="shared" si="17"/>
        <v>31522.791666666577</v>
      </c>
      <c r="J166" s="23">
        <f t="shared" si="18"/>
        <v>31118.653311965725</v>
      </c>
      <c r="K166" s="38">
        <v>31</v>
      </c>
      <c r="L166" s="25">
        <f t="shared" si="13"/>
        <v>0.32499999999999907</v>
      </c>
      <c r="M166" s="26">
        <f t="shared" si="19"/>
        <v>74198.643109945406</v>
      </c>
    </row>
    <row r="167" spans="1:13">
      <c r="A167" s="27">
        <v>163</v>
      </c>
      <c r="B167" s="28">
        <v>43351</v>
      </c>
      <c r="C167" s="29">
        <v>4.4499999999999998E-2</v>
      </c>
      <c r="D167" s="30">
        <f t="shared" si="14"/>
        <v>521.74981290320068</v>
      </c>
      <c r="E167" s="40">
        <v>2.3538093927260233</v>
      </c>
      <c r="F167" s="32">
        <f t="shared" si="15"/>
        <v>1228.0996102645991</v>
      </c>
      <c r="G167" s="30">
        <f>J166*(C167/365)*K167</f>
        <v>117.61145820234717</v>
      </c>
      <c r="H167" s="30">
        <f t="shared" si="16"/>
        <v>404.13835470085354</v>
      </c>
      <c r="I167" s="30">
        <f t="shared" si="17"/>
        <v>31118.653311965725</v>
      </c>
      <c r="J167" s="23">
        <f t="shared" si="18"/>
        <v>30714.514957264873</v>
      </c>
      <c r="K167" s="33">
        <v>31</v>
      </c>
      <c r="L167" s="34">
        <f t="shared" si="13"/>
        <v>0.32083333333333247</v>
      </c>
      <c r="M167" s="35">
        <f t="shared" si="19"/>
        <v>73247.378454689693</v>
      </c>
    </row>
    <row r="168" spans="1:13">
      <c r="A168" s="18">
        <v>164</v>
      </c>
      <c r="B168" s="19">
        <v>43381</v>
      </c>
      <c r="C168" s="20">
        <v>4.4499999999999998E-2</v>
      </c>
      <c r="D168" s="23">
        <f t="shared" si="14"/>
        <v>516.47774502400046</v>
      </c>
      <c r="E168" s="39">
        <v>2.3538093927260233</v>
      </c>
      <c r="F168" s="37">
        <f t="shared" si="15"/>
        <v>1215.6901673714485</v>
      </c>
      <c r="G168" s="23">
        <f>J167*(C168/365)*K168</f>
        <v>112.33939032314686</v>
      </c>
      <c r="H168" s="23">
        <f t="shared" si="16"/>
        <v>404.1383547008536</v>
      </c>
      <c r="I168" s="23">
        <f t="shared" si="17"/>
        <v>30714.514957264873</v>
      </c>
      <c r="J168" s="23">
        <f t="shared" si="18"/>
        <v>30310.376602564022</v>
      </c>
      <c r="K168" s="38">
        <v>30</v>
      </c>
      <c r="L168" s="25">
        <f t="shared" si="13"/>
        <v>0.31666666666666582</v>
      </c>
      <c r="M168" s="26">
        <f t="shared" si="19"/>
        <v>72296.113799433995</v>
      </c>
    </row>
    <row r="169" spans="1:13">
      <c r="A169" s="27">
        <v>165</v>
      </c>
      <c r="B169" s="28">
        <v>43412</v>
      </c>
      <c r="C169" s="29">
        <v>4.4499999999999998E-2</v>
      </c>
      <c r="D169" s="30">
        <f t="shared" si="14"/>
        <v>518.69496983300996</v>
      </c>
      <c r="E169" s="40">
        <v>2.3538093927260233</v>
      </c>
      <c r="F169" s="32">
        <f t="shared" si="15"/>
        <v>1220.9090919526802</v>
      </c>
      <c r="G169" s="30">
        <f>J168*(C169/365)*K169</f>
        <v>114.55661513215634</v>
      </c>
      <c r="H169" s="30">
        <f t="shared" si="16"/>
        <v>404.1383547008536</v>
      </c>
      <c r="I169" s="30">
        <f t="shared" si="17"/>
        <v>30310.376602564022</v>
      </c>
      <c r="J169" s="23">
        <f t="shared" si="18"/>
        <v>29906.23824786317</v>
      </c>
      <c r="K169" s="33">
        <v>31</v>
      </c>
      <c r="L169" s="34">
        <f t="shared" si="13"/>
        <v>0.31249999999999917</v>
      </c>
      <c r="M169" s="35">
        <f t="shared" si="19"/>
        <v>71344.849144178283</v>
      </c>
    </row>
    <row r="170" spans="1:13">
      <c r="A170" s="18">
        <v>166</v>
      </c>
      <c r="B170" s="19">
        <v>43442</v>
      </c>
      <c r="C170" s="20">
        <v>4.4499999999999998E-2</v>
      </c>
      <c r="D170" s="23">
        <f t="shared" si="14"/>
        <v>513.52144527865448</v>
      </c>
      <c r="E170" s="39">
        <v>2.3538093927260233</v>
      </c>
      <c r="F170" s="37">
        <f t="shared" si="15"/>
        <v>1208.7316012631395</v>
      </c>
      <c r="G170" s="23">
        <f>J169*(C170/365)*K170</f>
        <v>109.3830905778009</v>
      </c>
      <c r="H170" s="23">
        <f t="shared" si="16"/>
        <v>404.1383547008536</v>
      </c>
      <c r="I170" s="23">
        <f t="shared" si="17"/>
        <v>29906.23824786317</v>
      </c>
      <c r="J170" s="23">
        <f t="shared" si="18"/>
        <v>29502.099893162318</v>
      </c>
      <c r="K170" s="38">
        <v>30</v>
      </c>
      <c r="L170" s="25">
        <f t="shared" si="13"/>
        <v>0.30833333333333252</v>
      </c>
      <c r="M170" s="26">
        <f t="shared" si="19"/>
        <v>70393.584488922585</v>
      </c>
    </row>
    <row r="171" spans="1:13">
      <c r="A171" s="27">
        <v>167</v>
      </c>
      <c r="B171" s="28">
        <v>43473</v>
      </c>
      <c r="C171" s="29">
        <v>4.4499999999999998E-2</v>
      </c>
      <c r="D171" s="30">
        <f t="shared" si="14"/>
        <v>515.64012676281914</v>
      </c>
      <c r="E171" s="40">
        <v>2.3538093927260233</v>
      </c>
      <c r="F171" s="32">
        <f t="shared" si="15"/>
        <v>1213.718573640761</v>
      </c>
      <c r="G171" s="30">
        <f>J170*(C171/365)*K171</f>
        <v>111.50177206196551</v>
      </c>
      <c r="H171" s="30">
        <f t="shared" si="16"/>
        <v>404.13835470085365</v>
      </c>
      <c r="I171" s="30">
        <f t="shared" si="17"/>
        <v>29502.099893162314</v>
      </c>
      <c r="J171" s="23">
        <f t="shared" si="18"/>
        <v>29097.961538461459</v>
      </c>
      <c r="K171" s="33">
        <v>31</v>
      </c>
      <c r="L171" s="34">
        <f t="shared" si="13"/>
        <v>0.30416666666666586</v>
      </c>
      <c r="M171" s="35">
        <f t="shared" si="19"/>
        <v>69442.319833666857</v>
      </c>
    </row>
    <row r="172" spans="1:13">
      <c r="A172" s="18">
        <v>168</v>
      </c>
      <c r="B172" s="19">
        <v>43504</v>
      </c>
      <c r="C172" s="20">
        <v>4.4499999999999998E-2</v>
      </c>
      <c r="D172" s="23">
        <f t="shared" si="14"/>
        <v>514.11270522772361</v>
      </c>
      <c r="E172" s="39">
        <v>2.3538093927260233</v>
      </c>
      <c r="F172" s="37">
        <f t="shared" si="15"/>
        <v>1210.1233144848011</v>
      </c>
      <c r="G172" s="23">
        <f>J171*(C172/365)*K172</f>
        <v>109.97435052687007</v>
      </c>
      <c r="H172" s="23">
        <f t="shared" si="16"/>
        <v>404.1383547008536</v>
      </c>
      <c r="I172" s="23">
        <f t="shared" si="17"/>
        <v>29097.961538461459</v>
      </c>
      <c r="J172" s="23">
        <f t="shared" si="18"/>
        <v>28693.823183760607</v>
      </c>
      <c r="K172" s="38">
        <v>31</v>
      </c>
      <c r="L172" s="25">
        <f t="shared" si="13"/>
        <v>0.29999999999999921</v>
      </c>
      <c r="M172" s="26">
        <f t="shared" si="19"/>
        <v>68491.055178411145</v>
      </c>
    </row>
    <row r="173" spans="1:13">
      <c r="A173" s="27">
        <v>169</v>
      </c>
      <c r="B173" s="28">
        <v>43532</v>
      </c>
      <c r="C173" s="29">
        <v>4.4499999999999998E-2</v>
      </c>
      <c r="D173" s="30">
        <f t="shared" si="14"/>
        <v>502.09041959665007</v>
      </c>
      <c r="E173" s="40">
        <v>2.3538093927260233</v>
      </c>
      <c r="F173" s="32">
        <f t="shared" si="15"/>
        <v>1181.8251456443452</v>
      </c>
      <c r="G173" s="30">
        <f>J172*(C173/365)*K173</f>
        <v>97.952064895796468</v>
      </c>
      <c r="H173" s="30">
        <f t="shared" si="16"/>
        <v>404.1383547008536</v>
      </c>
      <c r="I173" s="30">
        <f t="shared" si="17"/>
        <v>28693.823183760607</v>
      </c>
      <c r="J173" s="23">
        <f t="shared" si="18"/>
        <v>28289.684829059755</v>
      </c>
      <c r="K173" s="33">
        <v>28</v>
      </c>
      <c r="L173" s="34">
        <f t="shared" si="13"/>
        <v>0.29583333333333256</v>
      </c>
      <c r="M173" s="35">
        <f t="shared" si="19"/>
        <v>67539.790523155447</v>
      </c>
    </row>
    <row r="174" spans="1:13">
      <c r="A174" s="18">
        <v>170</v>
      </c>
      <c r="B174" s="19">
        <v>43563</v>
      </c>
      <c r="C174" s="20">
        <v>4.4499999999999998E-2</v>
      </c>
      <c r="D174" s="23">
        <f t="shared" si="14"/>
        <v>511.05786215753284</v>
      </c>
      <c r="E174" s="39">
        <v>2.3538093927260233</v>
      </c>
      <c r="F174" s="37">
        <f t="shared" si="15"/>
        <v>1202.932796172882</v>
      </c>
      <c r="G174" s="23">
        <f>J173*(C174/365)*K174</f>
        <v>106.91950745667926</v>
      </c>
      <c r="H174" s="23">
        <f t="shared" si="16"/>
        <v>404.1383547008536</v>
      </c>
      <c r="I174" s="23">
        <f t="shared" si="17"/>
        <v>28289.684829059755</v>
      </c>
      <c r="J174" s="23">
        <f t="shared" si="18"/>
        <v>27885.546474358904</v>
      </c>
      <c r="K174" s="38">
        <v>31</v>
      </c>
      <c r="L174" s="25">
        <f t="shared" si="13"/>
        <v>0.29166666666666591</v>
      </c>
      <c r="M174" s="26">
        <f t="shared" si="19"/>
        <v>66588.525867899734</v>
      </c>
    </row>
    <row r="175" spans="1:13">
      <c r="A175" s="27">
        <v>171</v>
      </c>
      <c r="B175" s="28">
        <v>43593</v>
      </c>
      <c r="C175" s="29">
        <v>4.4499999999999998E-2</v>
      </c>
      <c r="D175" s="30">
        <f t="shared" si="14"/>
        <v>506.13069591528961</v>
      </c>
      <c r="E175" s="40">
        <v>2.3538093927260233</v>
      </c>
      <c r="F175" s="32">
        <f t="shared" si="15"/>
        <v>1191.3351859923673</v>
      </c>
      <c r="G175" s="30">
        <f>J174*(C175/365)*K175</f>
        <v>101.99234121443598</v>
      </c>
      <c r="H175" s="30">
        <f t="shared" si="16"/>
        <v>404.13835470085365</v>
      </c>
      <c r="I175" s="30">
        <f t="shared" si="17"/>
        <v>27885.5464743589</v>
      </c>
      <c r="J175" s="23">
        <f t="shared" si="18"/>
        <v>27481.408119658045</v>
      </c>
      <c r="K175" s="33">
        <v>30</v>
      </c>
      <c r="L175" s="34">
        <f t="shared" si="13"/>
        <v>0.28749999999999926</v>
      </c>
      <c r="M175" s="35">
        <f t="shared" si="19"/>
        <v>65637.261212644022</v>
      </c>
    </row>
    <row r="176" spans="1:13">
      <c r="A176" s="18">
        <v>172</v>
      </c>
      <c r="B176" s="19">
        <v>43624</v>
      </c>
      <c r="C176" s="20">
        <v>4.4499999999999998E-2</v>
      </c>
      <c r="D176" s="23">
        <f t="shared" si="14"/>
        <v>508.00301908734201</v>
      </c>
      <c r="E176" s="39">
        <v>2.3538093927260233</v>
      </c>
      <c r="F176" s="37">
        <f t="shared" si="15"/>
        <v>1195.742277860963</v>
      </c>
      <c r="G176" s="23">
        <f>J175*(C176/365)*K176</f>
        <v>103.86466438648841</v>
      </c>
      <c r="H176" s="23">
        <f t="shared" si="16"/>
        <v>404.1383547008536</v>
      </c>
      <c r="I176" s="23">
        <f t="shared" si="17"/>
        <v>27481.408119658045</v>
      </c>
      <c r="J176" s="23">
        <f t="shared" si="18"/>
        <v>27077.269764957193</v>
      </c>
      <c r="K176" s="38">
        <v>31</v>
      </c>
      <c r="L176" s="25">
        <f t="shared" si="13"/>
        <v>0.28333333333333255</v>
      </c>
      <c r="M176" s="26">
        <f t="shared" si="19"/>
        <v>64685.996557388309</v>
      </c>
    </row>
    <row r="177" spans="1:13">
      <c r="A177" s="27">
        <v>173</v>
      </c>
      <c r="B177" s="28">
        <v>43654</v>
      </c>
      <c r="C177" s="29">
        <v>4.4499999999999998E-2</v>
      </c>
      <c r="D177" s="30">
        <f t="shared" si="14"/>
        <v>503.17439616994358</v>
      </c>
      <c r="E177" s="40">
        <v>2.3538093927260233</v>
      </c>
      <c r="F177" s="32">
        <f t="shared" si="15"/>
        <v>1184.3766198840583</v>
      </c>
      <c r="G177" s="30">
        <f>J176*(C177/365)*K177</f>
        <v>99.036041469089994</v>
      </c>
      <c r="H177" s="30">
        <f t="shared" si="16"/>
        <v>404.1383547008536</v>
      </c>
      <c r="I177" s="30">
        <f t="shared" si="17"/>
        <v>27077.269764957193</v>
      </c>
      <c r="J177" s="23">
        <f t="shared" si="18"/>
        <v>26673.131410256341</v>
      </c>
      <c r="K177" s="33">
        <v>30</v>
      </c>
      <c r="L177" s="34">
        <f t="shared" si="13"/>
        <v>0.27916666666666595</v>
      </c>
      <c r="M177" s="35">
        <f t="shared" si="19"/>
        <v>63734.731902132604</v>
      </c>
    </row>
    <row r="178" spans="1:13">
      <c r="A178" s="18">
        <v>174</v>
      </c>
      <c r="B178" s="19">
        <v>43685</v>
      </c>
      <c r="C178" s="20">
        <v>4.4499999999999998E-2</v>
      </c>
      <c r="D178" s="23">
        <f t="shared" si="14"/>
        <v>504.94817601715118</v>
      </c>
      <c r="E178" s="39">
        <v>2.3538093927260233</v>
      </c>
      <c r="F178" s="37">
        <f t="shared" si="15"/>
        <v>1188.5517595490437</v>
      </c>
      <c r="G178" s="23">
        <f>J177*(C178/365)*K178</f>
        <v>100.80982131629759</v>
      </c>
      <c r="H178" s="23">
        <f t="shared" si="16"/>
        <v>404.1383547008536</v>
      </c>
      <c r="I178" s="23">
        <f t="shared" si="17"/>
        <v>26673.131410256341</v>
      </c>
      <c r="J178" s="23">
        <f t="shared" si="18"/>
        <v>26268.993055555489</v>
      </c>
      <c r="K178" s="38">
        <v>31</v>
      </c>
      <c r="L178" s="25">
        <f t="shared" si="13"/>
        <v>0.2749999999999993</v>
      </c>
      <c r="M178" s="26">
        <f t="shared" si="19"/>
        <v>62783.467246876899</v>
      </c>
    </row>
    <row r="179" spans="1:13">
      <c r="A179" s="27">
        <v>175</v>
      </c>
      <c r="B179" s="28">
        <v>43716</v>
      </c>
      <c r="C179" s="29">
        <v>4.4499999999999998E-2</v>
      </c>
      <c r="D179" s="30">
        <f t="shared" si="14"/>
        <v>503.42075448205583</v>
      </c>
      <c r="E179" s="40">
        <v>2.3538093927260233</v>
      </c>
      <c r="F179" s="32">
        <f t="shared" si="15"/>
        <v>1184.9565003930843</v>
      </c>
      <c r="G179" s="30">
        <f>J178*(C179/365)*K179</f>
        <v>99.282399781202173</v>
      </c>
      <c r="H179" s="30">
        <f t="shared" si="16"/>
        <v>404.13835470085365</v>
      </c>
      <c r="I179" s="30">
        <f t="shared" si="17"/>
        <v>26268.993055555486</v>
      </c>
      <c r="J179" s="23">
        <f t="shared" si="18"/>
        <v>25864.85470085463</v>
      </c>
      <c r="K179" s="33">
        <v>31</v>
      </c>
      <c r="L179" s="34">
        <f t="shared" si="13"/>
        <v>0.27083333333333259</v>
      </c>
      <c r="M179" s="35">
        <f t="shared" si="19"/>
        <v>61832.202591621179</v>
      </c>
    </row>
    <row r="180" spans="1:13">
      <c r="A180" s="18">
        <v>176</v>
      </c>
      <c r="B180" s="19">
        <v>43746</v>
      </c>
      <c r="C180" s="20">
        <v>4.4499999999999998E-2</v>
      </c>
      <c r="D180" s="23">
        <f t="shared" si="14"/>
        <v>498.73994655192462</v>
      </c>
      <c r="E180" s="39">
        <v>2.3538093927260233</v>
      </c>
      <c r="F180" s="37">
        <f t="shared" si="15"/>
        <v>1173.9387707215949</v>
      </c>
      <c r="G180" s="23">
        <f>J179*(C180/365)*K180</f>
        <v>94.601591851071035</v>
      </c>
      <c r="H180" s="23">
        <f t="shared" si="16"/>
        <v>404.1383547008536</v>
      </c>
      <c r="I180" s="23">
        <f t="shared" si="17"/>
        <v>25864.85470085463</v>
      </c>
      <c r="J180" s="23">
        <f t="shared" si="18"/>
        <v>25460.716346153778</v>
      </c>
      <c r="K180" s="38">
        <v>30</v>
      </c>
      <c r="L180" s="25">
        <f t="shared" si="13"/>
        <v>0.26666666666666594</v>
      </c>
      <c r="M180" s="26">
        <f t="shared" si="19"/>
        <v>60880.937936365466</v>
      </c>
    </row>
    <row r="181" spans="1:13">
      <c r="A181" s="27">
        <v>177</v>
      </c>
      <c r="B181" s="28">
        <v>43777</v>
      </c>
      <c r="C181" s="29">
        <v>4.4499999999999998E-2</v>
      </c>
      <c r="D181" s="30">
        <f t="shared" si="14"/>
        <v>500.36591141186494</v>
      </c>
      <c r="E181" s="40">
        <v>2.3538093927260233</v>
      </c>
      <c r="F181" s="32">
        <f t="shared" si="15"/>
        <v>1177.765982081165</v>
      </c>
      <c r="G181" s="30">
        <f>J180*(C181/365)*K181</f>
        <v>96.227556711011331</v>
      </c>
      <c r="H181" s="30">
        <f t="shared" si="16"/>
        <v>404.1383547008536</v>
      </c>
      <c r="I181" s="30">
        <f t="shared" si="17"/>
        <v>25460.716346153778</v>
      </c>
      <c r="J181" s="23">
        <f t="shared" si="18"/>
        <v>25056.577991452927</v>
      </c>
      <c r="K181" s="33">
        <v>31</v>
      </c>
      <c r="L181" s="34">
        <f t="shared" si="13"/>
        <v>0.26249999999999929</v>
      </c>
      <c r="M181" s="35">
        <f t="shared" si="19"/>
        <v>59929.673281109761</v>
      </c>
    </row>
    <row r="182" spans="1:13">
      <c r="A182" s="18">
        <v>178</v>
      </c>
      <c r="B182" s="19">
        <v>43807</v>
      </c>
      <c r="C182" s="20">
        <v>4.4499999999999998E-2</v>
      </c>
      <c r="D182" s="23">
        <f t="shared" si="14"/>
        <v>495.78364680657876</v>
      </c>
      <c r="E182" s="39">
        <v>2.3538093927260233</v>
      </c>
      <c r="F182" s="37">
        <f t="shared" si="15"/>
        <v>1166.9802046132863</v>
      </c>
      <c r="G182" s="23">
        <f>J181*(C182/365)*K182</f>
        <v>91.645292105725076</v>
      </c>
      <c r="H182" s="23">
        <f t="shared" si="16"/>
        <v>404.13835470085365</v>
      </c>
      <c r="I182" s="23">
        <f t="shared" si="17"/>
        <v>25056.577991452923</v>
      </c>
      <c r="J182" s="23">
        <f t="shared" si="18"/>
        <v>24652.439636752068</v>
      </c>
      <c r="K182" s="38">
        <v>30</v>
      </c>
      <c r="L182" s="25">
        <f t="shared" si="13"/>
        <v>0.25833333333333264</v>
      </c>
      <c r="M182" s="26">
        <f t="shared" si="19"/>
        <v>58978.408625854048</v>
      </c>
    </row>
    <row r="183" spans="1:13">
      <c r="A183" s="27">
        <v>179</v>
      </c>
      <c r="B183" s="28">
        <v>43838</v>
      </c>
      <c r="C183" s="29">
        <v>4.4499999999999998E-2</v>
      </c>
      <c r="D183" s="30">
        <f t="shared" si="14"/>
        <v>497.31106834167406</v>
      </c>
      <c r="E183" s="40">
        <v>2.3538093927260233</v>
      </c>
      <c r="F183" s="32">
        <f t="shared" si="15"/>
        <v>1170.5754637692457</v>
      </c>
      <c r="G183" s="30">
        <f>J182*(C183/365)*K183</f>
        <v>93.172713640820476</v>
      </c>
      <c r="H183" s="30">
        <f t="shared" si="16"/>
        <v>404.1383547008536</v>
      </c>
      <c r="I183" s="30">
        <f t="shared" si="17"/>
        <v>24652.439636752068</v>
      </c>
      <c r="J183" s="23">
        <f t="shared" si="18"/>
        <v>24248.301282051216</v>
      </c>
      <c r="K183" s="33">
        <v>31</v>
      </c>
      <c r="L183" s="34">
        <f t="shared" si="13"/>
        <v>0.25416666666666599</v>
      </c>
      <c r="M183" s="35">
        <f t="shared" si="19"/>
        <v>58027.143970598328</v>
      </c>
    </row>
    <row r="184" spans="1:13">
      <c r="A184" s="18">
        <v>180</v>
      </c>
      <c r="B184" s="19">
        <v>43869</v>
      </c>
      <c r="C184" s="20">
        <v>4.4499999999999998E-2</v>
      </c>
      <c r="D184" s="23">
        <f t="shared" si="14"/>
        <v>495.78364680657859</v>
      </c>
      <c r="E184" s="39">
        <v>2.3538093927260233</v>
      </c>
      <c r="F184" s="37">
        <f t="shared" si="15"/>
        <v>1166.9802046132859</v>
      </c>
      <c r="G184" s="23">
        <f>J183*(C184/365)*K184</f>
        <v>91.645292105725062</v>
      </c>
      <c r="H184" s="23">
        <f t="shared" si="16"/>
        <v>404.13835470085354</v>
      </c>
      <c r="I184" s="23">
        <f t="shared" si="17"/>
        <v>24248.301282051216</v>
      </c>
      <c r="J184" s="23">
        <f t="shared" si="18"/>
        <v>23844.162927350364</v>
      </c>
      <c r="K184" s="38">
        <v>31</v>
      </c>
      <c r="L184" s="25">
        <f t="shared" si="13"/>
        <v>0.24999999999999933</v>
      </c>
      <c r="M184" s="26">
        <f t="shared" si="19"/>
        <v>57075.879315342623</v>
      </c>
    </row>
    <row r="185" spans="1:13">
      <c r="A185" s="27">
        <v>181</v>
      </c>
      <c r="B185" s="28">
        <v>43898</v>
      </c>
      <c r="C185" s="29">
        <v>4.4499999999999998E-2</v>
      </c>
      <c r="D185" s="30">
        <f t="shared" si="14"/>
        <v>485.53514102271265</v>
      </c>
      <c r="E185" s="40">
        <v>2.3538093927260233</v>
      </c>
      <c r="F185" s="32">
        <f t="shared" si="15"/>
        <v>1142.8571754378154</v>
      </c>
      <c r="G185" s="30">
        <f>J184*(C185/365)*K185</f>
        <v>81.39678632185904</v>
      </c>
      <c r="H185" s="30">
        <f t="shared" si="16"/>
        <v>404.1383547008536</v>
      </c>
      <c r="I185" s="30">
        <f t="shared" si="17"/>
        <v>23844.162927350364</v>
      </c>
      <c r="J185" s="23">
        <f t="shared" si="18"/>
        <v>23440.024572649512</v>
      </c>
      <c r="K185" s="33">
        <v>28</v>
      </c>
      <c r="L185" s="34">
        <f t="shared" si="13"/>
        <v>0.24583333333333268</v>
      </c>
      <c r="M185" s="35">
        <f t="shared" si="19"/>
        <v>56124.614660086918</v>
      </c>
    </row>
    <row r="186" spans="1:13">
      <c r="A186" s="18">
        <v>182</v>
      </c>
      <c r="B186" s="19">
        <v>43929</v>
      </c>
      <c r="C186" s="20">
        <v>4.4499999999999998E-2</v>
      </c>
      <c r="D186" s="23">
        <f t="shared" si="14"/>
        <v>492.72880373638793</v>
      </c>
      <c r="E186" s="39">
        <v>2.3538093927260233</v>
      </c>
      <c r="F186" s="37">
        <f t="shared" si="15"/>
        <v>1159.7896863013673</v>
      </c>
      <c r="G186" s="23">
        <f>J185*(C186/365)*K186</f>
        <v>88.590449035534249</v>
      </c>
      <c r="H186" s="23">
        <f t="shared" si="16"/>
        <v>404.13835470085365</v>
      </c>
      <c r="I186" s="23">
        <f t="shared" si="17"/>
        <v>23440.024572649509</v>
      </c>
      <c r="J186" s="23">
        <f t="shared" si="18"/>
        <v>23035.886217948653</v>
      </c>
      <c r="K186" s="38">
        <v>31</v>
      </c>
      <c r="L186" s="25">
        <f t="shared" si="13"/>
        <v>0.241666666666666</v>
      </c>
      <c r="M186" s="26">
        <f t="shared" si="19"/>
        <v>55173.350004831205</v>
      </c>
    </row>
    <row r="187" spans="1:13">
      <c r="A187" s="27">
        <v>183</v>
      </c>
      <c r="B187" s="28">
        <v>43959</v>
      </c>
      <c r="C187" s="29">
        <v>4.4499999999999998E-2</v>
      </c>
      <c r="D187" s="30">
        <f t="shared" si="14"/>
        <v>488.39289744321377</v>
      </c>
      <c r="E187" s="40">
        <v>2.3538093927260233</v>
      </c>
      <c r="F187" s="32">
        <f t="shared" si="15"/>
        <v>1149.5837893425139</v>
      </c>
      <c r="G187" s="30">
        <f>J186*(C187/365)*K187</f>
        <v>84.254542742360144</v>
      </c>
      <c r="H187" s="30">
        <f t="shared" si="16"/>
        <v>404.1383547008536</v>
      </c>
      <c r="I187" s="30">
        <f t="shared" si="17"/>
        <v>23035.886217948653</v>
      </c>
      <c r="J187" s="23">
        <f t="shared" si="18"/>
        <v>22631.747863247801</v>
      </c>
      <c r="K187" s="33">
        <v>30</v>
      </c>
      <c r="L187" s="34">
        <f t="shared" si="13"/>
        <v>0.23749999999999935</v>
      </c>
      <c r="M187" s="35">
        <f t="shared" si="19"/>
        <v>54222.085349575485</v>
      </c>
    </row>
    <row r="188" spans="1:13">
      <c r="A188" s="18">
        <v>184</v>
      </c>
      <c r="B188" s="19">
        <v>43990</v>
      </c>
      <c r="C188" s="20">
        <v>4.4499999999999998E-2</v>
      </c>
      <c r="D188" s="23">
        <f t="shared" si="14"/>
        <v>489.67396066619693</v>
      </c>
      <c r="E188" s="39">
        <v>2.3538093927260233</v>
      </c>
      <c r="F188" s="37">
        <f t="shared" si="15"/>
        <v>1152.5991679894476</v>
      </c>
      <c r="G188" s="23">
        <f>J187*(C188/365)*K188</f>
        <v>85.535605965343393</v>
      </c>
      <c r="H188" s="23">
        <f t="shared" si="16"/>
        <v>404.13835470085354</v>
      </c>
      <c r="I188" s="23">
        <f t="shared" si="17"/>
        <v>22631.747863247801</v>
      </c>
      <c r="J188" s="23">
        <f t="shared" si="18"/>
        <v>22227.60950854695</v>
      </c>
      <c r="K188" s="38">
        <v>31</v>
      </c>
      <c r="L188" s="25">
        <f t="shared" si="13"/>
        <v>0.2333333333333327</v>
      </c>
      <c r="M188" s="26">
        <f t="shared" si="19"/>
        <v>53270.82069431978</v>
      </c>
    </row>
    <row r="189" spans="1:13">
      <c r="A189" s="27">
        <v>185</v>
      </c>
      <c r="B189" s="28">
        <v>44020</v>
      </c>
      <c r="C189" s="29">
        <v>4.4499999999999998E-2</v>
      </c>
      <c r="D189" s="30">
        <f t="shared" si="14"/>
        <v>485.4365976978678</v>
      </c>
      <c r="E189" s="40">
        <v>2.3538093927260233</v>
      </c>
      <c r="F189" s="32">
        <f t="shared" si="15"/>
        <v>1142.6252232342051</v>
      </c>
      <c r="G189" s="30">
        <f>J188*(C189/365)*K189</f>
        <v>81.298242997014171</v>
      </c>
      <c r="H189" s="30">
        <f t="shared" si="16"/>
        <v>404.1383547008536</v>
      </c>
      <c r="I189" s="30">
        <f t="shared" si="17"/>
        <v>22227.60950854695</v>
      </c>
      <c r="J189" s="23">
        <f t="shared" si="18"/>
        <v>21823.471153846098</v>
      </c>
      <c r="K189" s="33">
        <v>30</v>
      </c>
      <c r="L189" s="34">
        <f t="shared" si="13"/>
        <v>0.22916666666666607</v>
      </c>
      <c r="M189" s="35">
        <f t="shared" si="19"/>
        <v>52319.556039064075</v>
      </c>
    </row>
    <row r="190" spans="1:13">
      <c r="A190" s="18">
        <v>186</v>
      </c>
      <c r="B190" s="19">
        <v>44051</v>
      </c>
      <c r="C190" s="20">
        <v>4.4499999999999998E-2</v>
      </c>
      <c r="D190" s="23">
        <f t="shared" si="14"/>
        <v>486.61911759600622</v>
      </c>
      <c r="E190" s="39">
        <v>2.3538093927260233</v>
      </c>
      <c r="F190" s="37">
        <f t="shared" si="15"/>
        <v>1145.4086496775287</v>
      </c>
      <c r="G190" s="23">
        <f>J189*(C190/365)*K190</f>
        <v>82.48076289515258</v>
      </c>
      <c r="H190" s="23">
        <f t="shared" si="16"/>
        <v>404.13835470085365</v>
      </c>
      <c r="I190" s="23">
        <f t="shared" si="17"/>
        <v>21823.471153846094</v>
      </c>
      <c r="J190" s="23">
        <f t="shared" si="18"/>
        <v>21419.332799145239</v>
      </c>
      <c r="K190" s="38">
        <v>31</v>
      </c>
      <c r="L190" s="25">
        <f t="shared" si="13"/>
        <v>0.22499999999999939</v>
      </c>
      <c r="M190" s="26">
        <f t="shared" si="19"/>
        <v>51368.291383808362</v>
      </c>
    </row>
    <row r="191" spans="1:13">
      <c r="A191" s="27">
        <v>187</v>
      </c>
      <c r="B191" s="28">
        <v>44082</v>
      </c>
      <c r="C191" s="29">
        <v>4.4499999999999998E-2</v>
      </c>
      <c r="D191" s="30">
        <f t="shared" si="14"/>
        <v>485.09169606091075</v>
      </c>
      <c r="E191" s="40">
        <v>2.3538093927260233</v>
      </c>
      <c r="F191" s="32">
        <f t="shared" si="15"/>
        <v>1141.8133905215691</v>
      </c>
      <c r="G191" s="30">
        <f>J190*(C191/365)*K191</f>
        <v>80.953341360057138</v>
      </c>
      <c r="H191" s="30">
        <f t="shared" si="16"/>
        <v>404.1383547008536</v>
      </c>
      <c r="I191" s="30">
        <f t="shared" si="17"/>
        <v>21419.332799145239</v>
      </c>
      <c r="J191" s="23">
        <f t="shared" si="18"/>
        <v>21015.194444444387</v>
      </c>
      <c r="K191" s="33">
        <v>31</v>
      </c>
      <c r="L191" s="34">
        <f t="shared" si="13"/>
        <v>0.22083333333333272</v>
      </c>
      <c r="M191" s="35">
        <f t="shared" si="19"/>
        <v>50417.02672855265</v>
      </c>
    </row>
    <row r="192" spans="1:13">
      <c r="A192" s="18">
        <v>188</v>
      </c>
      <c r="B192" s="19">
        <v>44112</v>
      </c>
      <c r="C192" s="20">
        <v>4.4499999999999998E-2</v>
      </c>
      <c r="D192" s="23">
        <f t="shared" si="14"/>
        <v>481.00214807984878</v>
      </c>
      <c r="E192" s="39">
        <v>2.3538093927260233</v>
      </c>
      <c r="F192" s="37">
        <f t="shared" si="15"/>
        <v>1132.1873740717415</v>
      </c>
      <c r="G192" s="23">
        <f>J191*(C192/365)*K192</f>
        <v>76.863793378995226</v>
      </c>
      <c r="H192" s="23">
        <f t="shared" si="16"/>
        <v>404.13835470085354</v>
      </c>
      <c r="I192" s="23">
        <f t="shared" si="17"/>
        <v>21015.194444444387</v>
      </c>
      <c r="J192" s="23">
        <f t="shared" si="18"/>
        <v>20611.056089743535</v>
      </c>
      <c r="K192" s="38">
        <v>30</v>
      </c>
      <c r="L192" s="25">
        <f t="shared" si="13"/>
        <v>0.21666666666666609</v>
      </c>
      <c r="M192" s="26">
        <f t="shared" si="19"/>
        <v>49465.762073296944</v>
      </c>
    </row>
    <row r="193" spans="1:13">
      <c r="A193" s="27">
        <v>189</v>
      </c>
      <c r="B193" s="28">
        <v>44143</v>
      </c>
      <c r="C193" s="29">
        <v>4.4499999999999998E-2</v>
      </c>
      <c r="D193" s="30">
        <f t="shared" si="14"/>
        <v>482.03685299071992</v>
      </c>
      <c r="E193" s="40">
        <v>2.3538093927260233</v>
      </c>
      <c r="F193" s="32">
        <f t="shared" si="15"/>
        <v>1134.6228722096498</v>
      </c>
      <c r="G193" s="30">
        <f>J192*(C193/365)*K193</f>
        <v>77.898498289866311</v>
      </c>
      <c r="H193" s="30">
        <f t="shared" si="16"/>
        <v>404.1383547008536</v>
      </c>
      <c r="I193" s="30">
        <f t="shared" si="17"/>
        <v>20611.056089743535</v>
      </c>
      <c r="J193" s="23">
        <f t="shared" si="18"/>
        <v>20206.917735042683</v>
      </c>
      <c r="K193" s="33">
        <v>31</v>
      </c>
      <c r="L193" s="34">
        <f t="shared" si="13"/>
        <v>0.21249999999999944</v>
      </c>
      <c r="M193" s="35">
        <f t="shared" si="19"/>
        <v>48514.497418041232</v>
      </c>
    </row>
    <row r="194" spans="1:13">
      <c r="A194" s="18">
        <v>190</v>
      </c>
      <c r="B194" s="19">
        <v>44173</v>
      </c>
      <c r="C194" s="20">
        <v>4.4499999999999998E-2</v>
      </c>
      <c r="D194" s="23">
        <f t="shared" si="14"/>
        <v>478.04584833450292</v>
      </c>
      <c r="E194" s="39">
        <v>2.3538093927260233</v>
      </c>
      <c r="F194" s="37">
        <f t="shared" si="15"/>
        <v>1125.2288079634329</v>
      </c>
      <c r="G194" s="23">
        <f>J193*(C194/365)*K194</f>
        <v>73.907493633649253</v>
      </c>
      <c r="H194" s="23">
        <f t="shared" si="16"/>
        <v>404.13835470085365</v>
      </c>
      <c r="I194" s="23">
        <f t="shared" si="17"/>
        <v>20206.91773504268</v>
      </c>
      <c r="J194" s="23">
        <f t="shared" si="18"/>
        <v>19802.779380341824</v>
      </c>
      <c r="K194" s="38">
        <v>30</v>
      </c>
      <c r="L194" s="25">
        <f t="shared" si="13"/>
        <v>0.20833333333333276</v>
      </c>
      <c r="M194" s="26">
        <f t="shared" si="19"/>
        <v>47563.232762785519</v>
      </c>
    </row>
    <row r="195" spans="1:13">
      <c r="A195" s="27">
        <v>191</v>
      </c>
      <c r="B195" s="28">
        <v>44204</v>
      </c>
      <c r="C195" s="29">
        <v>4.4499999999999998E-2</v>
      </c>
      <c r="D195" s="30">
        <f t="shared" si="14"/>
        <v>478.98200992052909</v>
      </c>
      <c r="E195" s="40">
        <v>2.3538093927260233</v>
      </c>
      <c r="F195" s="32">
        <f t="shared" si="15"/>
        <v>1127.4323538977308</v>
      </c>
      <c r="G195" s="30">
        <f>J194*(C195/365)*K195</f>
        <v>74.843655219675469</v>
      </c>
      <c r="H195" s="30">
        <f t="shared" si="16"/>
        <v>404.1383547008536</v>
      </c>
      <c r="I195" s="30">
        <f t="shared" si="17"/>
        <v>19802.779380341824</v>
      </c>
      <c r="J195" s="23">
        <f t="shared" si="18"/>
        <v>19398.641025640973</v>
      </c>
      <c r="K195" s="33">
        <v>31</v>
      </c>
      <c r="L195" s="34">
        <f t="shared" si="13"/>
        <v>0.20416666666666611</v>
      </c>
      <c r="M195" s="35">
        <f t="shared" si="19"/>
        <v>46611.968107529807</v>
      </c>
    </row>
    <row r="196" spans="1:13">
      <c r="A196" s="18">
        <v>192</v>
      </c>
      <c r="B196" s="19">
        <v>44235</v>
      </c>
      <c r="C196" s="20">
        <v>4.4499999999999998E-2</v>
      </c>
      <c r="D196" s="23">
        <f t="shared" si="14"/>
        <v>477.45458838543357</v>
      </c>
      <c r="E196" s="39">
        <v>2.3538093927260233</v>
      </c>
      <c r="F196" s="37">
        <f t="shared" si="15"/>
        <v>1123.8370947417709</v>
      </c>
      <c r="G196" s="23">
        <f>J195*(C196/365)*K196</f>
        <v>73.316233684580055</v>
      </c>
      <c r="H196" s="23">
        <f t="shared" si="16"/>
        <v>404.13835470085354</v>
      </c>
      <c r="I196" s="23">
        <f t="shared" si="17"/>
        <v>19398.641025640973</v>
      </c>
      <c r="J196" s="23">
        <f t="shared" si="18"/>
        <v>18994.502670940121</v>
      </c>
      <c r="K196" s="38">
        <v>31</v>
      </c>
      <c r="L196" s="25">
        <f t="shared" ref="L196:L244" si="20">I196/$C$1</f>
        <v>0.19999999999999946</v>
      </c>
      <c r="M196" s="26">
        <f t="shared" si="19"/>
        <v>45660.703452274101</v>
      </c>
    </row>
    <row r="197" spans="1:13">
      <c r="A197" s="27">
        <v>193</v>
      </c>
      <c r="B197" s="28">
        <v>44263</v>
      </c>
      <c r="C197" s="29">
        <v>4.4499999999999998E-2</v>
      </c>
      <c r="D197" s="30">
        <f t="shared" ref="D197:D244" si="21">G197+H197</f>
        <v>468.97986244877518</v>
      </c>
      <c r="E197" s="40">
        <v>2.3538093927260233</v>
      </c>
      <c r="F197" s="32">
        <f t="shared" ref="F197:F244" si="22">D197*E197</f>
        <v>1103.8892052312854</v>
      </c>
      <c r="G197" s="30">
        <f>J196*(C197/365)*K197</f>
        <v>64.841507747921611</v>
      </c>
      <c r="H197" s="30">
        <f t="shared" ref="H197:H244" si="23">I196/(240-A197+1)</f>
        <v>404.1383547008536</v>
      </c>
      <c r="I197" s="30">
        <f t="shared" ref="I197:I244" si="24">I196-H197</f>
        <v>18994.502670940121</v>
      </c>
      <c r="J197" s="23">
        <f t="shared" ref="J197:J244" si="25">I197-H197</f>
        <v>18590.364316239269</v>
      </c>
      <c r="K197" s="33">
        <v>28</v>
      </c>
      <c r="L197" s="34">
        <f t="shared" si="20"/>
        <v>0.19583333333333283</v>
      </c>
      <c r="M197" s="35">
        <f t="shared" si="19"/>
        <v>44709.438797018396</v>
      </c>
    </row>
    <row r="198" spans="1:13">
      <c r="A198" s="18">
        <v>194</v>
      </c>
      <c r="B198" s="19">
        <v>44294</v>
      </c>
      <c r="C198" s="20">
        <v>4.4499999999999998E-2</v>
      </c>
      <c r="D198" s="23">
        <f t="shared" si="21"/>
        <v>474.39974531524291</v>
      </c>
      <c r="E198" s="39">
        <v>2.3538093927260233</v>
      </c>
      <c r="F198" s="37">
        <f t="shared" si="22"/>
        <v>1116.6465764298521</v>
      </c>
      <c r="G198" s="23">
        <f>J197*(C198/365)*K198</f>
        <v>70.261390614389242</v>
      </c>
      <c r="H198" s="23">
        <f t="shared" si="23"/>
        <v>404.13835470085365</v>
      </c>
      <c r="I198" s="23">
        <f t="shared" si="24"/>
        <v>18590.364316239265</v>
      </c>
      <c r="J198" s="23">
        <f t="shared" si="25"/>
        <v>18186.22596153841</v>
      </c>
      <c r="K198" s="38">
        <v>31</v>
      </c>
      <c r="L198" s="25">
        <f t="shared" si="20"/>
        <v>0.19166666666666615</v>
      </c>
      <c r="M198" s="26">
        <f t="shared" si="19"/>
        <v>43758.174141762676</v>
      </c>
    </row>
    <row r="199" spans="1:13">
      <c r="A199" s="27">
        <v>195</v>
      </c>
      <c r="B199" s="28">
        <v>44324</v>
      </c>
      <c r="C199" s="29">
        <v>4.4499999999999998E-2</v>
      </c>
      <c r="D199" s="30">
        <f t="shared" si="21"/>
        <v>470.65509897113793</v>
      </c>
      <c r="E199" s="40">
        <v>2.3538093927260233</v>
      </c>
      <c r="F199" s="32">
        <f t="shared" si="22"/>
        <v>1107.8323926926605</v>
      </c>
      <c r="G199" s="30">
        <f>J198*(C199/365)*K199</f>
        <v>66.516744270284306</v>
      </c>
      <c r="H199" s="30">
        <f t="shared" si="23"/>
        <v>404.1383547008536</v>
      </c>
      <c r="I199" s="30">
        <f t="shared" si="24"/>
        <v>18186.22596153841</v>
      </c>
      <c r="J199" s="23">
        <f t="shared" si="25"/>
        <v>17782.087606837558</v>
      </c>
      <c r="K199" s="33">
        <v>30</v>
      </c>
      <c r="L199" s="34">
        <f t="shared" si="20"/>
        <v>0.18749999999999947</v>
      </c>
      <c r="M199" s="35">
        <f t="shared" si="19"/>
        <v>42806.909486506964</v>
      </c>
    </row>
    <row r="200" spans="1:13">
      <c r="A200" s="18">
        <v>196</v>
      </c>
      <c r="B200" s="19">
        <v>44355</v>
      </c>
      <c r="C200" s="20">
        <v>4.4499999999999998E-2</v>
      </c>
      <c r="D200" s="23">
        <f t="shared" si="21"/>
        <v>471.34490224505191</v>
      </c>
      <c r="E200" s="39">
        <v>2.3538093927260233</v>
      </c>
      <c r="F200" s="37">
        <f t="shared" si="22"/>
        <v>1109.4560581179323</v>
      </c>
      <c r="G200" s="23">
        <f>J199*(C200/365)*K200</f>
        <v>67.206547544198386</v>
      </c>
      <c r="H200" s="23">
        <f t="shared" si="23"/>
        <v>404.13835470085354</v>
      </c>
      <c r="I200" s="23">
        <f t="shared" si="24"/>
        <v>17782.087606837558</v>
      </c>
      <c r="J200" s="23">
        <f t="shared" si="25"/>
        <v>17377.949252136706</v>
      </c>
      <c r="K200" s="38">
        <v>31</v>
      </c>
      <c r="L200" s="25">
        <f t="shared" si="20"/>
        <v>0.18333333333333285</v>
      </c>
      <c r="M200" s="26">
        <f t="shared" si="19"/>
        <v>41855.644831251258</v>
      </c>
    </row>
    <row r="201" spans="1:13">
      <c r="A201" s="27">
        <v>197</v>
      </c>
      <c r="B201" s="28">
        <v>44385</v>
      </c>
      <c r="C201" s="29">
        <v>4.4499999999999998E-2</v>
      </c>
      <c r="D201" s="30">
        <f t="shared" si="21"/>
        <v>467.69879922579196</v>
      </c>
      <c r="E201" s="40">
        <v>2.3538093927260233</v>
      </c>
      <c r="F201" s="32">
        <f t="shared" si="22"/>
        <v>1100.8738265843517</v>
      </c>
      <c r="G201" s="30">
        <f>J200*(C201/365)*K201</f>
        <v>63.560444524938362</v>
      </c>
      <c r="H201" s="30">
        <f t="shared" si="23"/>
        <v>404.1383547008536</v>
      </c>
      <c r="I201" s="30">
        <f t="shared" si="24"/>
        <v>17377.949252136706</v>
      </c>
      <c r="J201" s="23">
        <f t="shared" si="25"/>
        <v>16973.810897435855</v>
      </c>
      <c r="K201" s="33">
        <v>30</v>
      </c>
      <c r="L201" s="34">
        <f t="shared" si="20"/>
        <v>0.1791666666666662</v>
      </c>
      <c r="M201" s="35">
        <f t="shared" si="19"/>
        <v>40904.380175995553</v>
      </c>
    </row>
    <row r="202" spans="1:13">
      <c r="A202" s="18">
        <v>198</v>
      </c>
      <c r="B202" s="19">
        <v>44416</v>
      </c>
      <c r="C202" s="20">
        <v>4.4499999999999998E-2</v>
      </c>
      <c r="D202" s="23">
        <f t="shared" si="21"/>
        <v>468.2900591748612</v>
      </c>
      <c r="E202" s="39">
        <v>2.3538093927260233</v>
      </c>
      <c r="F202" s="37">
        <f t="shared" si="22"/>
        <v>1102.2655398060135</v>
      </c>
      <c r="G202" s="23">
        <f>J201*(C202/365)*K202</f>
        <v>64.151704474007559</v>
      </c>
      <c r="H202" s="23">
        <f t="shared" si="23"/>
        <v>404.13835470085365</v>
      </c>
      <c r="I202" s="23">
        <f t="shared" si="24"/>
        <v>16973.810897435851</v>
      </c>
      <c r="J202" s="23">
        <f t="shared" si="25"/>
        <v>16569.672542734996</v>
      </c>
      <c r="K202" s="38">
        <v>31</v>
      </c>
      <c r="L202" s="25">
        <f t="shared" si="20"/>
        <v>0.17499999999999952</v>
      </c>
      <c r="M202" s="26">
        <f t="shared" si="19"/>
        <v>39953.115520739841</v>
      </c>
    </row>
    <row r="203" spans="1:13">
      <c r="A203" s="27">
        <v>199</v>
      </c>
      <c r="B203" s="28">
        <v>44447</v>
      </c>
      <c r="C203" s="29">
        <v>4.4499999999999998E-2</v>
      </c>
      <c r="D203" s="30">
        <f t="shared" si="21"/>
        <v>466.76263763976573</v>
      </c>
      <c r="E203" s="40">
        <v>2.3538093927260233</v>
      </c>
      <c r="F203" s="32">
        <f t="shared" si="22"/>
        <v>1098.6702806500539</v>
      </c>
      <c r="G203" s="30">
        <f>J202*(C203/365)*K203</f>
        <v>62.624282938912131</v>
      </c>
      <c r="H203" s="30">
        <f t="shared" si="23"/>
        <v>404.1383547008536</v>
      </c>
      <c r="I203" s="30">
        <f t="shared" si="24"/>
        <v>16569.672542734996</v>
      </c>
      <c r="J203" s="23">
        <f t="shared" si="25"/>
        <v>16165.534188034142</v>
      </c>
      <c r="K203" s="33">
        <v>31</v>
      </c>
      <c r="L203" s="34">
        <f t="shared" si="20"/>
        <v>0.17083333333333287</v>
      </c>
      <c r="M203" s="35">
        <f t="shared" si="19"/>
        <v>39001.850865484121</v>
      </c>
    </row>
    <row r="204" spans="1:13">
      <c r="A204" s="18">
        <v>200</v>
      </c>
      <c r="B204" s="19">
        <v>44477</v>
      </c>
      <c r="C204" s="20">
        <v>4.4499999999999998E-2</v>
      </c>
      <c r="D204" s="23">
        <f t="shared" si="21"/>
        <v>463.26434960777294</v>
      </c>
      <c r="E204" s="39">
        <v>2.3538093927260233</v>
      </c>
      <c r="F204" s="37">
        <f t="shared" si="22"/>
        <v>1090.4359774218881</v>
      </c>
      <c r="G204" s="23">
        <f>J203*(C204/365)*K204</f>
        <v>59.125994906919395</v>
      </c>
      <c r="H204" s="23">
        <f t="shared" si="23"/>
        <v>404.13835470085354</v>
      </c>
      <c r="I204" s="23">
        <f t="shared" si="24"/>
        <v>16165.534188034142</v>
      </c>
      <c r="J204" s="23">
        <f t="shared" si="25"/>
        <v>15761.395833333288</v>
      </c>
      <c r="K204" s="38">
        <v>30</v>
      </c>
      <c r="L204" s="25">
        <f t="shared" si="20"/>
        <v>0.16666666666666619</v>
      </c>
      <c r="M204" s="26">
        <f t="shared" si="19"/>
        <v>38050.586210228415</v>
      </c>
    </row>
    <row r="205" spans="1:13">
      <c r="A205" s="27">
        <v>201</v>
      </c>
      <c r="B205" s="28">
        <v>44508</v>
      </c>
      <c r="C205" s="29">
        <v>4.4499999999999998E-2</v>
      </c>
      <c r="D205" s="30">
        <f t="shared" si="21"/>
        <v>463.70779456957484</v>
      </c>
      <c r="E205" s="40">
        <v>2.3538093927260233</v>
      </c>
      <c r="F205" s="32">
        <f t="shared" si="22"/>
        <v>1091.4797623381346</v>
      </c>
      <c r="G205" s="30">
        <f>J204*(C205/365)*K205</f>
        <v>59.569439868721282</v>
      </c>
      <c r="H205" s="30">
        <f t="shared" si="23"/>
        <v>404.13835470085354</v>
      </c>
      <c r="I205" s="30">
        <f t="shared" si="24"/>
        <v>15761.395833333288</v>
      </c>
      <c r="J205" s="23">
        <f t="shared" si="25"/>
        <v>15357.257478632435</v>
      </c>
      <c r="K205" s="33">
        <v>31</v>
      </c>
      <c r="L205" s="34">
        <f t="shared" si="20"/>
        <v>0.16249999999999953</v>
      </c>
      <c r="M205" s="35">
        <f t="shared" si="19"/>
        <v>37099.321554972703</v>
      </c>
    </row>
    <row r="206" spans="1:13">
      <c r="A206" s="18">
        <v>202</v>
      </c>
      <c r="B206" s="19">
        <v>44538</v>
      </c>
      <c r="C206" s="20">
        <v>4.4499999999999998E-2</v>
      </c>
      <c r="D206" s="23">
        <f t="shared" si="21"/>
        <v>460.30804986242697</v>
      </c>
      <c r="E206" s="39">
        <v>2.3538093927260233</v>
      </c>
      <c r="F206" s="37">
        <f t="shared" si="22"/>
        <v>1083.4774113135793</v>
      </c>
      <c r="G206" s="23">
        <f>J205*(C206/365)*K206</f>
        <v>56.169695161573422</v>
      </c>
      <c r="H206" s="23">
        <f t="shared" si="23"/>
        <v>404.13835470085354</v>
      </c>
      <c r="I206" s="23">
        <f t="shared" si="24"/>
        <v>15357.257478632435</v>
      </c>
      <c r="J206" s="23">
        <f t="shared" si="25"/>
        <v>14953.119123931581</v>
      </c>
      <c r="K206" s="38">
        <v>30</v>
      </c>
      <c r="L206" s="25">
        <f t="shared" si="20"/>
        <v>0.15833333333333288</v>
      </c>
      <c r="M206" s="26">
        <f t="shared" si="19"/>
        <v>36148.05689971699</v>
      </c>
    </row>
    <row r="207" spans="1:13">
      <c r="A207" s="27">
        <v>203</v>
      </c>
      <c r="B207" s="28">
        <v>44569</v>
      </c>
      <c r="C207" s="29">
        <v>4.4499999999999998E-2</v>
      </c>
      <c r="D207" s="30">
        <f t="shared" si="21"/>
        <v>460.65295149938402</v>
      </c>
      <c r="E207" s="40">
        <v>2.3538093927260233</v>
      </c>
      <c r="F207" s="32">
        <f t="shared" si="22"/>
        <v>1084.2892440262153</v>
      </c>
      <c r="G207" s="30">
        <f>J206*(C207/365)*K207</f>
        <v>56.514596798530455</v>
      </c>
      <c r="H207" s="30">
        <f t="shared" si="23"/>
        <v>404.13835470085354</v>
      </c>
      <c r="I207" s="30">
        <f t="shared" si="24"/>
        <v>14953.119123931581</v>
      </c>
      <c r="J207" s="23">
        <f t="shared" si="25"/>
        <v>14548.980769230728</v>
      </c>
      <c r="K207" s="33">
        <v>31</v>
      </c>
      <c r="L207" s="34">
        <f t="shared" si="20"/>
        <v>0.15416666666666623</v>
      </c>
      <c r="M207" s="35">
        <f t="shared" si="19"/>
        <v>35196.792244461278</v>
      </c>
    </row>
    <row r="208" spans="1:13">
      <c r="A208" s="18">
        <v>204</v>
      </c>
      <c r="B208" s="19">
        <v>44600</v>
      </c>
      <c r="C208" s="20">
        <v>4.4499999999999998E-2</v>
      </c>
      <c r="D208" s="23">
        <f t="shared" si="21"/>
        <v>459.1255299642886</v>
      </c>
      <c r="E208" s="39">
        <v>2.3538093927260233</v>
      </c>
      <c r="F208" s="37">
        <f t="shared" si="22"/>
        <v>1080.6939848702557</v>
      </c>
      <c r="G208" s="23">
        <f>J207*(C208/365)*K208</f>
        <v>54.987175263435034</v>
      </c>
      <c r="H208" s="23">
        <f t="shared" si="23"/>
        <v>404.13835470085354</v>
      </c>
      <c r="I208" s="23">
        <f t="shared" si="24"/>
        <v>14548.980769230728</v>
      </c>
      <c r="J208" s="23">
        <f t="shared" si="25"/>
        <v>14144.842414529874</v>
      </c>
      <c r="K208" s="38">
        <v>31</v>
      </c>
      <c r="L208" s="25">
        <f t="shared" si="20"/>
        <v>0.14999999999999958</v>
      </c>
      <c r="M208" s="26">
        <f t="shared" si="19"/>
        <v>34245.527589205572</v>
      </c>
    </row>
    <row r="209" spans="1:13">
      <c r="A209" s="27">
        <v>205</v>
      </c>
      <c r="B209" s="28">
        <v>44628</v>
      </c>
      <c r="C209" s="29">
        <v>4.4499999999999998E-2</v>
      </c>
      <c r="D209" s="30">
        <f t="shared" si="21"/>
        <v>452.42458387483771</v>
      </c>
      <c r="E209" s="40">
        <v>2.3538093927260233</v>
      </c>
      <c r="F209" s="32">
        <f t="shared" si="22"/>
        <v>1064.9212350247556</v>
      </c>
      <c r="G209" s="30">
        <f>J208*(C209/365)*K209</f>
        <v>48.286229173984168</v>
      </c>
      <c r="H209" s="30">
        <f t="shared" si="23"/>
        <v>404.13835470085354</v>
      </c>
      <c r="I209" s="30">
        <f t="shared" si="24"/>
        <v>14144.842414529874</v>
      </c>
      <c r="J209" s="23">
        <f t="shared" si="25"/>
        <v>13740.70405982902</v>
      </c>
      <c r="K209" s="33">
        <v>28</v>
      </c>
      <c r="L209" s="34">
        <f t="shared" si="20"/>
        <v>0.14583333333333293</v>
      </c>
      <c r="M209" s="35">
        <f t="shared" si="19"/>
        <v>33294.26293394986</v>
      </c>
    </row>
    <row r="210" spans="1:13">
      <c r="A210" s="18">
        <v>206</v>
      </c>
      <c r="B210" s="19">
        <v>44659</v>
      </c>
      <c r="C210" s="20">
        <v>4.4499999999999998E-2</v>
      </c>
      <c r="D210" s="23">
        <f t="shared" si="21"/>
        <v>456.07068689409772</v>
      </c>
      <c r="E210" s="39">
        <v>2.3538093927260233</v>
      </c>
      <c r="F210" s="37">
        <f t="shared" si="22"/>
        <v>1073.5034665583364</v>
      </c>
      <c r="G210" s="23">
        <f>J209*(C210/365)*K210</f>
        <v>51.9323321932442</v>
      </c>
      <c r="H210" s="23">
        <f t="shared" si="23"/>
        <v>404.13835470085354</v>
      </c>
      <c r="I210" s="23">
        <f t="shared" si="24"/>
        <v>13740.70405982902</v>
      </c>
      <c r="J210" s="23">
        <f t="shared" si="25"/>
        <v>13336.565705128167</v>
      </c>
      <c r="K210" s="38">
        <v>31</v>
      </c>
      <c r="L210" s="25">
        <f t="shared" si="20"/>
        <v>0.14166666666666627</v>
      </c>
      <c r="M210" s="26">
        <f t="shared" si="19"/>
        <v>32342.998278694151</v>
      </c>
    </row>
    <row r="211" spans="1:13">
      <c r="A211" s="27">
        <v>207</v>
      </c>
      <c r="B211" s="28">
        <v>44689</v>
      </c>
      <c r="C211" s="29">
        <v>4.4499999999999998E-2</v>
      </c>
      <c r="D211" s="30">
        <f t="shared" si="21"/>
        <v>452.91730049906204</v>
      </c>
      <c r="E211" s="40">
        <v>2.3538093927260233</v>
      </c>
      <c r="F211" s="32">
        <f t="shared" si="22"/>
        <v>1066.0809960428071</v>
      </c>
      <c r="G211" s="30">
        <f>J210*(C211/365)*K211</f>
        <v>48.778945798208497</v>
      </c>
      <c r="H211" s="30">
        <f t="shared" si="23"/>
        <v>404.13835470085354</v>
      </c>
      <c r="I211" s="30">
        <f t="shared" si="24"/>
        <v>13336.565705128167</v>
      </c>
      <c r="J211" s="23">
        <f t="shared" si="25"/>
        <v>12932.427350427313</v>
      </c>
      <c r="K211" s="33">
        <v>30</v>
      </c>
      <c r="L211" s="34">
        <f t="shared" si="20"/>
        <v>0.13749999999999962</v>
      </c>
      <c r="M211" s="35">
        <f t="shared" si="19"/>
        <v>31391.733623438438</v>
      </c>
    </row>
    <row r="212" spans="1:13">
      <c r="A212" s="18">
        <v>208</v>
      </c>
      <c r="B212" s="19">
        <v>44720</v>
      </c>
      <c r="C212" s="20">
        <v>4.4499999999999998E-2</v>
      </c>
      <c r="D212" s="23">
        <f t="shared" si="21"/>
        <v>453.01584382390689</v>
      </c>
      <c r="E212" s="39">
        <v>2.3538093927260233</v>
      </c>
      <c r="F212" s="37">
        <f t="shared" si="22"/>
        <v>1066.3129482464174</v>
      </c>
      <c r="G212" s="23">
        <f>J211*(C212/365)*K212</f>
        <v>48.877489123053365</v>
      </c>
      <c r="H212" s="23">
        <f t="shared" si="23"/>
        <v>404.13835470085354</v>
      </c>
      <c r="I212" s="23">
        <f t="shared" si="24"/>
        <v>12932.427350427313</v>
      </c>
      <c r="J212" s="23">
        <f t="shared" si="25"/>
        <v>12528.28899572646</v>
      </c>
      <c r="K212" s="38">
        <v>31</v>
      </c>
      <c r="L212" s="25">
        <f t="shared" si="20"/>
        <v>0.13333333333333294</v>
      </c>
      <c r="M212" s="26">
        <f t="shared" si="19"/>
        <v>30440.468968182729</v>
      </c>
    </row>
    <row r="213" spans="1:13">
      <c r="A213" s="27">
        <v>209</v>
      </c>
      <c r="B213" s="28">
        <v>44750</v>
      </c>
      <c r="C213" s="29">
        <v>4.4499999999999998E-2</v>
      </c>
      <c r="D213" s="30">
        <f t="shared" si="21"/>
        <v>449.96100075371606</v>
      </c>
      <c r="E213" s="40">
        <v>2.3538093927260233</v>
      </c>
      <c r="F213" s="32">
        <f t="shared" si="22"/>
        <v>1059.1224299344981</v>
      </c>
      <c r="G213" s="30">
        <f>J212*(C213/365)*K213</f>
        <v>45.822646052862524</v>
      </c>
      <c r="H213" s="30">
        <f t="shared" si="23"/>
        <v>404.13835470085354</v>
      </c>
      <c r="I213" s="30">
        <f t="shared" si="24"/>
        <v>12528.28899572646</v>
      </c>
      <c r="J213" s="23">
        <f t="shared" si="25"/>
        <v>12124.150641025606</v>
      </c>
      <c r="K213" s="33">
        <v>30</v>
      </c>
      <c r="L213" s="34">
        <f t="shared" si="20"/>
        <v>0.12916666666666629</v>
      </c>
      <c r="M213" s="35">
        <f t="shared" si="19"/>
        <v>29489.204312927017</v>
      </c>
    </row>
    <row r="214" spans="1:13">
      <c r="A214" s="18">
        <v>210</v>
      </c>
      <c r="B214" s="19">
        <v>44781</v>
      </c>
      <c r="C214" s="20">
        <v>4.4499999999999998E-2</v>
      </c>
      <c r="D214" s="23">
        <f t="shared" si="21"/>
        <v>449.96100075371606</v>
      </c>
      <c r="E214" s="39">
        <v>2.3538093927260233</v>
      </c>
      <c r="F214" s="37">
        <f t="shared" si="22"/>
        <v>1059.1224299344981</v>
      </c>
      <c r="G214" s="23">
        <f>J213*(C214/365)*K214</f>
        <v>45.822646052862524</v>
      </c>
      <c r="H214" s="23">
        <f t="shared" si="23"/>
        <v>404.13835470085354</v>
      </c>
      <c r="I214" s="23">
        <f t="shared" si="24"/>
        <v>12124.150641025606</v>
      </c>
      <c r="J214" s="23">
        <f t="shared" si="25"/>
        <v>11720.012286324752</v>
      </c>
      <c r="K214" s="38">
        <v>31</v>
      </c>
      <c r="L214" s="25">
        <f t="shared" si="20"/>
        <v>0.12499999999999964</v>
      </c>
      <c r="M214" s="26">
        <f t="shared" si="19"/>
        <v>28537.939657671308</v>
      </c>
    </row>
    <row r="215" spans="1:13">
      <c r="A215" s="27">
        <v>211</v>
      </c>
      <c r="B215" s="28">
        <v>44812</v>
      </c>
      <c r="C215" s="29">
        <v>4.4499999999999998E-2</v>
      </c>
      <c r="D215" s="30">
        <f t="shared" si="21"/>
        <v>448.43357921862065</v>
      </c>
      <c r="E215" s="40">
        <v>2.3538093927260233</v>
      </c>
      <c r="F215" s="32">
        <f t="shared" si="22"/>
        <v>1055.5271707785384</v>
      </c>
      <c r="G215" s="30">
        <f>J214*(C215/365)*K215</f>
        <v>44.29522451776711</v>
      </c>
      <c r="H215" s="30">
        <f t="shared" si="23"/>
        <v>404.13835470085354</v>
      </c>
      <c r="I215" s="30">
        <f t="shared" si="24"/>
        <v>11720.012286324752</v>
      </c>
      <c r="J215" s="23">
        <f t="shared" si="25"/>
        <v>11315.873931623899</v>
      </c>
      <c r="K215" s="33">
        <v>31</v>
      </c>
      <c r="L215" s="34">
        <f t="shared" si="20"/>
        <v>0.12083333333333299</v>
      </c>
      <c r="M215" s="35">
        <f t="shared" si="19"/>
        <v>27586.675002415599</v>
      </c>
    </row>
    <row r="216" spans="1:13">
      <c r="A216" s="18">
        <v>212</v>
      </c>
      <c r="B216" s="19">
        <v>44842</v>
      </c>
      <c r="C216" s="20">
        <v>4.4499999999999998E-2</v>
      </c>
      <c r="D216" s="23">
        <f t="shared" si="21"/>
        <v>445.5265511356971</v>
      </c>
      <c r="E216" s="39">
        <v>2.3538093927260233</v>
      </c>
      <c r="F216" s="37">
        <f t="shared" si="22"/>
        <v>1048.6845807720347</v>
      </c>
      <c r="G216" s="23">
        <f>J215*(C216/365)*K216</f>
        <v>41.388196434843572</v>
      </c>
      <c r="H216" s="23">
        <f t="shared" si="23"/>
        <v>404.13835470085354</v>
      </c>
      <c r="I216" s="23">
        <f t="shared" si="24"/>
        <v>11315.873931623899</v>
      </c>
      <c r="J216" s="23">
        <f t="shared" si="25"/>
        <v>10911.735576923045</v>
      </c>
      <c r="K216" s="38">
        <v>30</v>
      </c>
      <c r="L216" s="25">
        <f t="shared" si="20"/>
        <v>0.11666666666666634</v>
      </c>
      <c r="M216" s="26">
        <f t="shared" si="19"/>
        <v>26635.410347159886</v>
      </c>
    </row>
    <row r="217" spans="1:13">
      <c r="A217" s="27">
        <v>213</v>
      </c>
      <c r="B217" s="28">
        <v>44873</v>
      </c>
      <c r="C217" s="29">
        <v>4.4499999999999998E-2</v>
      </c>
      <c r="D217" s="30">
        <f t="shared" si="21"/>
        <v>445.37873614842982</v>
      </c>
      <c r="E217" s="40">
        <v>2.3538093927260233</v>
      </c>
      <c r="F217" s="32">
        <f t="shared" si="22"/>
        <v>1048.3366524666194</v>
      </c>
      <c r="G217" s="30">
        <f>J216*(C217/365)*K217</f>
        <v>41.240381447576276</v>
      </c>
      <c r="H217" s="30">
        <f t="shared" si="23"/>
        <v>404.13835470085354</v>
      </c>
      <c r="I217" s="30">
        <f t="shared" si="24"/>
        <v>10911.735576923045</v>
      </c>
      <c r="J217" s="23">
        <f t="shared" si="25"/>
        <v>10507.597222222192</v>
      </c>
      <c r="K217" s="33">
        <v>31</v>
      </c>
      <c r="L217" s="34">
        <f t="shared" si="20"/>
        <v>0.11249999999999968</v>
      </c>
      <c r="M217" s="35">
        <f t="shared" si="19"/>
        <v>25684.145691904178</v>
      </c>
    </row>
    <row r="218" spans="1:13">
      <c r="A218" s="18">
        <v>214</v>
      </c>
      <c r="B218" s="19">
        <v>44903</v>
      </c>
      <c r="C218" s="20">
        <v>4.4499999999999998E-2</v>
      </c>
      <c r="D218" s="23">
        <f t="shared" si="21"/>
        <v>442.57025139035113</v>
      </c>
      <c r="E218" s="39">
        <v>2.3538093927260233</v>
      </c>
      <c r="F218" s="37">
        <f t="shared" si="22"/>
        <v>1041.7260146637259</v>
      </c>
      <c r="G218" s="23">
        <f>J217*(C218/365)*K218</f>
        <v>38.431896689497606</v>
      </c>
      <c r="H218" s="23">
        <f t="shared" si="23"/>
        <v>404.13835470085354</v>
      </c>
      <c r="I218" s="23">
        <f t="shared" si="24"/>
        <v>10507.597222222192</v>
      </c>
      <c r="J218" s="23">
        <f t="shared" si="25"/>
        <v>10103.458867521338</v>
      </c>
      <c r="K218" s="38">
        <v>30</v>
      </c>
      <c r="L218" s="25">
        <f t="shared" si="20"/>
        <v>0.10833333333333302</v>
      </c>
      <c r="M218" s="26">
        <f t="shared" si="19"/>
        <v>24732.881036648465</v>
      </c>
    </row>
    <row r="219" spans="1:13">
      <c r="A219" s="27">
        <v>215</v>
      </c>
      <c r="B219" s="28">
        <v>44934</v>
      </c>
      <c r="C219" s="29">
        <v>4.4499999999999998E-2</v>
      </c>
      <c r="D219" s="30">
        <f t="shared" si="21"/>
        <v>442.323893078239</v>
      </c>
      <c r="E219" s="40">
        <v>2.3538093927260233</v>
      </c>
      <c r="F219" s="32">
        <f t="shared" si="22"/>
        <v>1041.1461341547001</v>
      </c>
      <c r="G219" s="30">
        <f>J218*(C219/365)*K219</f>
        <v>38.185538377385434</v>
      </c>
      <c r="H219" s="30">
        <f t="shared" si="23"/>
        <v>404.13835470085354</v>
      </c>
      <c r="I219" s="30">
        <f t="shared" si="24"/>
        <v>10103.458867521338</v>
      </c>
      <c r="J219" s="23">
        <f t="shared" si="25"/>
        <v>9699.3205128204845</v>
      </c>
      <c r="K219" s="33">
        <v>31</v>
      </c>
      <c r="L219" s="34">
        <f t="shared" si="20"/>
        <v>0.10416666666666637</v>
      </c>
      <c r="M219" s="35">
        <f t="shared" si="19"/>
        <v>23781.616381392756</v>
      </c>
    </row>
    <row r="220" spans="1:13">
      <c r="A220" s="18">
        <v>216</v>
      </c>
      <c r="B220" s="19">
        <v>44965</v>
      </c>
      <c r="C220" s="20">
        <v>4.4499999999999998E-2</v>
      </c>
      <c r="D220" s="23">
        <f t="shared" si="21"/>
        <v>440.79647154314358</v>
      </c>
      <c r="E220" s="39">
        <v>2.3538093927260233</v>
      </c>
      <c r="F220" s="37">
        <f t="shared" si="22"/>
        <v>1037.5508749987407</v>
      </c>
      <c r="G220" s="23">
        <f>J219*(C220/365)*K220</f>
        <v>36.658116842290021</v>
      </c>
      <c r="H220" s="23">
        <f t="shared" si="23"/>
        <v>404.13835470085354</v>
      </c>
      <c r="I220" s="23">
        <f t="shared" si="24"/>
        <v>9699.3205128204845</v>
      </c>
      <c r="J220" s="23">
        <f t="shared" si="25"/>
        <v>9295.1821581196309</v>
      </c>
      <c r="K220" s="38">
        <v>31</v>
      </c>
      <c r="L220" s="25">
        <f t="shared" si="20"/>
        <v>9.9999999999999714E-2</v>
      </c>
      <c r="M220" s="26">
        <f t="shared" si="19"/>
        <v>22830.351726137047</v>
      </c>
    </row>
    <row r="221" spans="1:13">
      <c r="A221" s="27">
        <v>217</v>
      </c>
      <c r="B221" s="28">
        <v>44993</v>
      </c>
      <c r="C221" s="29">
        <v>4.4499999999999998E-2</v>
      </c>
      <c r="D221" s="30">
        <f t="shared" si="21"/>
        <v>435.86930530090029</v>
      </c>
      <c r="E221" s="40">
        <v>2.3538093927260233</v>
      </c>
      <c r="F221" s="32">
        <f t="shared" si="22"/>
        <v>1025.9532648182258</v>
      </c>
      <c r="G221" s="30">
        <f>J220*(C221/365)*K221</f>
        <v>31.730950600046739</v>
      </c>
      <c r="H221" s="30">
        <f t="shared" si="23"/>
        <v>404.13835470085354</v>
      </c>
      <c r="I221" s="30">
        <f t="shared" si="24"/>
        <v>9295.1821581196309</v>
      </c>
      <c r="J221" s="23">
        <f t="shared" si="25"/>
        <v>8891.0438034187773</v>
      </c>
      <c r="K221" s="33">
        <v>28</v>
      </c>
      <c r="L221" s="34">
        <f t="shared" si="20"/>
        <v>9.5833333333333062E-2</v>
      </c>
      <c r="M221" s="35">
        <f t="shared" si="19"/>
        <v>21879.087070881335</v>
      </c>
    </row>
    <row r="222" spans="1:13">
      <c r="A222" s="18">
        <v>218</v>
      </c>
      <c r="B222" s="19">
        <v>45024</v>
      </c>
      <c r="C222" s="20">
        <v>4.4499999999999998E-2</v>
      </c>
      <c r="D222" s="23">
        <f t="shared" si="21"/>
        <v>437.7416284729527</v>
      </c>
      <c r="E222" s="39">
        <v>2.3538093927260233</v>
      </c>
      <c r="F222" s="37">
        <f t="shared" si="22"/>
        <v>1030.3603566868212</v>
      </c>
      <c r="G222" s="23">
        <f>J221*(C222/365)*K222</f>
        <v>33.603273772099186</v>
      </c>
      <c r="H222" s="23">
        <f t="shared" si="23"/>
        <v>404.13835470085354</v>
      </c>
      <c r="I222" s="23">
        <f t="shared" si="24"/>
        <v>8891.0438034187773</v>
      </c>
      <c r="J222" s="23">
        <f t="shared" si="25"/>
        <v>8486.9054487179237</v>
      </c>
      <c r="K222" s="38">
        <v>31</v>
      </c>
      <c r="L222" s="25">
        <f t="shared" si="20"/>
        <v>9.1666666666666397E-2</v>
      </c>
      <c r="M222" s="26">
        <f t="shared" si="19"/>
        <v>20927.822415625626</v>
      </c>
    </row>
    <row r="223" spans="1:13">
      <c r="A223" s="27">
        <v>219</v>
      </c>
      <c r="B223" s="28">
        <v>45054</v>
      </c>
      <c r="C223" s="29">
        <v>4.4499999999999998E-2</v>
      </c>
      <c r="D223" s="30">
        <f t="shared" si="21"/>
        <v>435.1795020269862</v>
      </c>
      <c r="E223" s="40">
        <v>2.3538093927260233</v>
      </c>
      <c r="F223" s="32">
        <f t="shared" si="22"/>
        <v>1024.3295993929537</v>
      </c>
      <c r="G223" s="30">
        <f>J222*(C223/365)*K223</f>
        <v>31.04114732613268</v>
      </c>
      <c r="H223" s="30">
        <f t="shared" si="23"/>
        <v>404.13835470085354</v>
      </c>
      <c r="I223" s="30">
        <f t="shared" si="24"/>
        <v>8486.9054487179237</v>
      </c>
      <c r="J223" s="23">
        <f t="shared" si="25"/>
        <v>8082.7670940170701</v>
      </c>
      <c r="K223" s="33">
        <v>30</v>
      </c>
      <c r="L223" s="34">
        <f t="shared" si="20"/>
        <v>8.7499999999999745E-2</v>
      </c>
      <c r="M223" s="35">
        <f t="shared" si="19"/>
        <v>19976.557760369913</v>
      </c>
    </row>
    <row r="224" spans="1:13">
      <c r="A224" s="18">
        <v>220</v>
      </c>
      <c r="B224" s="19">
        <v>45085</v>
      </c>
      <c r="C224" s="20">
        <v>4.4499999999999998E-2</v>
      </c>
      <c r="D224" s="23">
        <f t="shared" si="21"/>
        <v>434.68678540276181</v>
      </c>
      <c r="E224" s="39">
        <v>2.3538093927260233</v>
      </c>
      <c r="F224" s="37">
        <f t="shared" si="22"/>
        <v>1023.169838374902</v>
      </c>
      <c r="G224" s="23">
        <f>J223*(C224/365)*K224</f>
        <v>30.548430701908348</v>
      </c>
      <c r="H224" s="23">
        <f t="shared" si="23"/>
        <v>404.13835470085348</v>
      </c>
      <c r="I224" s="23">
        <f t="shared" si="24"/>
        <v>8082.7670940170701</v>
      </c>
      <c r="J224" s="23">
        <f t="shared" si="25"/>
        <v>7678.6287393162165</v>
      </c>
      <c r="K224" s="38">
        <v>31</v>
      </c>
      <c r="L224" s="25">
        <f t="shared" si="20"/>
        <v>8.3333333333333093E-2</v>
      </c>
      <c r="M224" s="26">
        <f t="shared" ref="M224:M244" si="26">I224*E224</f>
        <v>19025.293105114204</v>
      </c>
    </row>
    <row r="225" spans="1:13">
      <c r="A225" s="27">
        <v>221</v>
      </c>
      <c r="B225" s="28">
        <v>45115</v>
      </c>
      <c r="C225" s="29">
        <v>4.4499999999999998E-2</v>
      </c>
      <c r="D225" s="30">
        <f t="shared" si="21"/>
        <v>432.22320228164017</v>
      </c>
      <c r="E225" s="40">
        <v>2.3538093927260233</v>
      </c>
      <c r="F225" s="32">
        <f t="shared" si="22"/>
        <v>1017.3710332846446</v>
      </c>
      <c r="G225" s="30">
        <f>J224*(C225/365)*K225</f>
        <v>28.084847580786708</v>
      </c>
      <c r="H225" s="30">
        <f t="shared" si="23"/>
        <v>404.13835470085348</v>
      </c>
      <c r="I225" s="30">
        <f t="shared" si="24"/>
        <v>7678.6287393162165</v>
      </c>
      <c r="J225" s="23">
        <f t="shared" si="25"/>
        <v>7274.4903846153629</v>
      </c>
      <c r="K225" s="33">
        <v>30</v>
      </c>
      <c r="L225" s="34">
        <f t="shared" si="20"/>
        <v>7.9166666666666441E-2</v>
      </c>
      <c r="M225" s="35">
        <f t="shared" si="26"/>
        <v>18074.028449858495</v>
      </c>
    </row>
    <row r="226" spans="1:13">
      <c r="A226" s="18">
        <v>222</v>
      </c>
      <c r="B226" s="19">
        <v>45146</v>
      </c>
      <c r="C226" s="20">
        <v>4.4499999999999998E-2</v>
      </c>
      <c r="D226" s="23">
        <f t="shared" si="21"/>
        <v>431.63194233257099</v>
      </c>
      <c r="E226" s="39">
        <v>2.3538093927260233</v>
      </c>
      <c r="F226" s="37">
        <f t="shared" si="22"/>
        <v>1015.9793200629828</v>
      </c>
      <c r="G226" s="23">
        <f>J225*(C226/365)*K226</f>
        <v>27.493587631717514</v>
      </c>
      <c r="H226" s="23">
        <f t="shared" si="23"/>
        <v>404.13835470085348</v>
      </c>
      <c r="I226" s="23">
        <f t="shared" si="24"/>
        <v>7274.4903846153629</v>
      </c>
      <c r="J226" s="23">
        <f t="shared" si="25"/>
        <v>6870.3520299145093</v>
      </c>
      <c r="K226" s="38">
        <v>31</v>
      </c>
      <c r="L226" s="25">
        <f t="shared" si="20"/>
        <v>7.4999999999999775E-2</v>
      </c>
      <c r="M226" s="26">
        <f t="shared" si="26"/>
        <v>17122.763794602783</v>
      </c>
    </row>
    <row r="227" spans="1:13">
      <c r="A227" s="27">
        <v>223</v>
      </c>
      <c r="B227" s="28">
        <v>45177</v>
      </c>
      <c r="C227" s="29">
        <v>4.4499999999999998E-2</v>
      </c>
      <c r="D227" s="30">
        <f t="shared" si="21"/>
        <v>430.10452079747557</v>
      </c>
      <c r="E227" s="40">
        <v>2.3538093927260233</v>
      </c>
      <c r="F227" s="32">
        <f t="shared" si="22"/>
        <v>1012.3840609070232</v>
      </c>
      <c r="G227" s="30">
        <f>J226*(C227/365)*K227</f>
        <v>25.966166096622096</v>
      </c>
      <c r="H227" s="30">
        <f t="shared" si="23"/>
        <v>404.13835470085348</v>
      </c>
      <c r="I227" s="30">
        <f t="shared" si="24"/>
        <v>6870.3520299145093</v>
      </c>
      <c r="J227" s="23">
        <f t="shared" si="25"/>
        <v>6466.2136752136557</v>
      </c>
      <c r="K227" s="33">
        <v>31</v>
      </c>
      <c r="L227" s="34">
        <f t="shared" si="20"/>
        <v>7.0833333333333123E-2</v>
      </c>
      <c r="M227" s="35">
        <f t="shared" si="26"/>
        <v>16171.499139347072</v>
      </c>
    </row>
    <row r="228" spans="1:13">
      <c r="A228" s="18">
        <v>224</v>
      </c>
      <c r="B228" s="19">
        <v>45207</v>
      </c>
      <c r="C228" s="20">
        <v>4.4499999999999998E-2</v>
      </c>
      <c r="D228" s="23">
        <f t="shared" si="21"/>
        <v>427.78875266362121</v>
      </c>
      <c r="E228" s="39">
        <v>2.3538093927260233</v>
      </c>
      <c r="F228" s="37">
        <f t="shared" si="22"/>
        <v>1006.9331841221813</v>
      </c>
      <c r="G228" s="23">
        <f>J227*(C228/365)*K228</f>
        <v>23.650397962767752</v>
      </c>
      <c r="H228" s="23">
        <f t="shared" si="23"/>
        <v>404.13835470085348</v>
      </c>
      <c r="I228" s="23">
        <f t="shared" si="24"/>
        <v>6466.2136752136557</v>
      </c>
      <c r="J228" s="23">
        <f t="shared" si="25"/>
        <v>6062.0753205128021</v>
      </c>
      <c r="K228" s="38">
        <v>30</v>
      </c>
      <c r="L228" s="25">
        <f t="shared" si="20"/>
        <v>6.6666666666666471E-2</v>
      </c>
      <c r="M228" s="26">
        <f t="shared" si="26"/>
        <v>15220.234484091363</v>
      </c>
    </row>
    <row r="229" spans="1:13">
      <c r="A229" s="27">
        <v>225</v>
      </c>
      <c r="B229" s="28">
        <v>45238</v>
      </c>
      <c r="C229" s="29">
        <v>4.4499999999999998E-2</v>
      </c>
      <c r="D229" s="30">
        <f t="shared" si="21"/>
        <v>427.04967772728475</v>
      </c>
      <c r="E229" s="40">
        <v>2.3538093927260233</v>
      </c>
      <c r="F229" s="32">
        <f t="shared" si="22"/>
        <v>1005.1935425951041</v>
      </c>
      <c r="G229" s="30">
        <f>J228*(C229/365)*K229</f>
        <v>22.911323026431258</v>
      </c>
      <c r="H229" s="30">
        <f t="shared" si="23"/>
        <v>404.13835470085348</v>
      </c>
      <c r="I229" s="30">
        <f t="shared" si="24"/>
        <v>6062.0753205128021</v>
      </c>
      <c r="J229" s="23">
        <f t="shared" si="25"/>
        <v>5657.9369658119485</v>
      </c>
      <c r="K229" s="33">
        <v>31</v>
      </c>
      <c r="L229" s="34">
        <f t="shared" si="20"/>
        <v>6.2499999999999813E-2</v>
      </c>
      <c r="M229" s="35">
        <f t="shared" si="26"/>
        <v>14268.969828835652</v>
      </c>
    </row>
    <row r="230" spans="1:13">
      <c r="A230" s="18">
        <v>226</v>
      </c>
      <c r="B230" s="19">
        <v>45268</v>
      </c>
      <c r="C230" s="20">
        <v>4.4499999999999998E-2</v>
      </c>
      <c r="D230" s="23">
        <f t="shared" si="21"/>
        <v>424.83245291827529</v>
      </c>
      <c r="E230" s="39">
        <v>2.3538093927260233</v>
      </c>
      <c r="F230" s="37">
        <f t="shared" si="22"/>
        <v>999.97461801387249</v>
      </c>
      <c r="G230" s="23">
        <f>J229*(C230/365)*K230</f>
        <v>20.694098217421782</v>
      </c>
      <c r="H230" s="23">
        <f t="shared" si="23"/>
        <v>404.13835470085348</v>
      </c>
      <c r="I230" s="23">
        <f t="shared" si="24"/>
        <v>5657.9369658119485</v>
      </c>
      <c r="J230" s="23">
        <f t="shared" si="25"/>
        <v>5253.7986111110949</v>
      </c>
      <c r="K230" s="38">
        <v>30</v>
      </c>
      <c r="L230" s="25">
        <f t="shared" si="20"/>
        <v>5.8333333333333154E-2</v>
      </c>
      <c r="M230" s="26">
        <f t="shared" si="26"/>
        <v>13317.705173579941</v>
      </c>
    </row>
    <row r="231" spans="1:13">
      <c r="A231" s="27">
        <v>227</v>
      </c>
      <c r="B231" s="28">
        <v>45299</v>
      </c>
      <c r="C231" s="29">
        <v>4.4499999999999998E-2</v>
      </c>
      <c r="D231" s="30">
        <f t="shared" si="21"/>
        <v>423.99483465709392</v>
      </c>
      <c r="E231" s="40">
        <v>2.3538093927260233</v>
      </c>
      <c r="F231" s="32">
        <f t="shared" si="22"/>
        <v>998.00302428318491</v>
      </c>
      <c r="G231" s="30">
        <f>J230*(C231/365)*K231</f>
        <v>19.856479956240424</v>
      </c>
      <c r="H231" s="30">
        <f t="shared" si="23"/>
        <v>404.13835470085348</v>
      </c>
      <c r="I231" s="30">
        <f t="shared" si="24"/>
        <v>5253.7986111110949</v>
      </c>
      <c r="J231" s="23">
        <f t="shared" si="25"/>
        <v>4849.6602564102413</v>
      </c>
      <c r="K231" s="33">
        <v>31</v>
      </c>
      <c r="L231" s="34">
        <f t="shared" si="20"/>
        <v>5.4166666666666502E-2</v>
      </c>
      <c r="M231" s="35">
        <f t="shared" si="26"/>
        <v>12366.440518324231</v>
      </c>
    </row>
    <row r="232" spans="1:13">
      <c r="A232" s="18">
        <v>228</v>
      </c>
      <c r="B232" s="19">
        <v>45330</v>
      </c>
      <c r="C232" s="20">
        <v>4.4499999999999998E-2</v>
      </c>
      <c r="D232" s="23">
        <f t="shared" si="21"/>
        <v>422.4674131219985</v>
      </c>
      <c r="E232" s="39">
        <v>2.3538093927260233</v>
      </c>
      <c r="F232" s="37">
        <f t="shared" si="22"/>
        <v>994.40776512722528</v>
      </c>
      <c r="G232" s="23">
        <f>J231*(C232/365)*K232</f>
        <v>18.329058421145007</v>
      </c>
      <c r="H232" s="23">
        <f t="shared" si="23"/>
        <v>404.13835470085348</v>
      </c>
      <c r="I232" s="23">
        <f t="shared" si="24"/>
        <v>4849.6602564102413</v>
      </c>
      <c r="J232" s="23">
        <f t="shared" si="25"/>
        <v>4445.5219017093877</v>
      </c>
      <c r="K232" s="38">
        <v>31</v>
      </c>
      <c r="L232" s="25">
        <f t="shared" si="20"/>
        <v>4.9999999999999843E-2</v>
      </c>
      <c r="M232" s="26">
        <f t="shared" si="26"/>
        <v>11415.17586306852</v>
      </c>
    </row>
    <row r="233" spans="1:13">
      <c r="A233" s="27">
        <v>229</v>
      </c>
      <c r="B233" s="28">
        <v>45359</v>
      </c>
      <c r="C233" s="29">
        <v>4.4499999999999998E-2</v>
      </c>
      <c r="D233" s="30">
        <f t="shared" si="21"/>
        <v>419.31402672696271</v>
      </c>
      <c r="E233" s="40">
        <v>2.3538093927260233</v>
      </c>
      <c r="F233" s="32">
        <f t="shared" si="22"/>
        <v>986.98529461169562</v>
      </c>
      <c r="G233" s="30">
        <f>J232*(C233/365)*K233</f>
        <v>15.175672026109305</v>
      </c>
      <c r="H233" s="30">
        <f t="shared" si="23"/>
        <v>404.13835470085343</v>
      </c>
      <c r="I233" s="30">
        <f t="shared" si="24"/>
        <v>4445.5219017093877</v>
      </c>
      <c r="J233" s="23">
        <f t="shared" si="25"/>
        <v>4041.3835470085342</v>
      </c>
      <c r="K233" s="33">
        <v>28</v>
      </c>
      <c r="L233" s="34">
        <f t="shared" si="20"/>
        <v>4.5833333333333191E-2</v>
      </c>
      <c r="M233" s="35">
        <f t="shared" si="26"/>
        <v>10463.911207812811</v>
      </c>
    </row>
    <row r="234" spans="1:13">
      <c r="A234" s="18">
        <v>230</v>
      </c>
      <c r="B234" s="19">
        <v>45390</v>
      </c>
      <c r="C234" s="20">
        <v>4.4499999999999998E-2</v>
      </c>
      <c r="D234" s="23">
        <f t="shared" si="21"/>
        <v>419.41257005180762</v>
      </c>
      <c r="E234" s="39">
        <v>2.3538093927260233</v>
      </c>
      <c r="F234" s="37">
        <f t="shared" si="22"/>
        <v>987.217246815306</v>
      </c>
      <c r="G234" s="23">
        <f>J233*(C234/365)*K234</f>
        <v>15.27421535095417</v>
      </c>
      <c r="H234" s="23">
        <f t="shared" si="23"/>
        <v>404.13835470085343</v>
      </c>
      <c r="I234" s="23">
        <f t="shared" si="24"/>
        <v>4041.3835470085342</v>
      </c>
      <c r="J234" s="23">
        <f t="shared" si="25"/>
        <v>3637.2451923076806</v>
      </c>
      <c r="K234" s="38">
        <v>31</v>
      </c>
      <c r="L234" s="25">
        <f t="shared" si="20"/>
        <v>4.1666666666666533E-2</v>
      </c>
      <c r="M234" s="26">
        <f t="shared" si="26"/>
        <v>9512.6465525571002</v>
      </c>
    </row>
    <row r="235" spans="1:13">
      <c r="A235" s="27">
        <v>231</v>
      </c>
      <c r="B235" s="28">
        <v>45420</v>
      </c>
      <c r="C235" s="29">
        <v>4.4499999999999998E-2</v>
      </c>
      <c r="D235" s="30">
        <f t="shared" si="21"/>
        <v>417.4417035549103</v>
      </c>
      <c r="E235" s="40">
        <v>2.3538093927260233</v>
      </c>
      <c r="F235" s="32">
        <f t="shared" si="22"/>
        <v>982.57820274310006</v>
      </c>
      <c r="G235" s="30">
        <f>J234*(C235/365)*K235</f>
        <v>13.303348854056857</v>
      </c>
      <c r="H235" s="30">
        <f t="shared" si="23"/>
        <v>404.13835470085343</v>
      </c>
      <c r="I235" s="30">
        <f t="shared" si="24"/>
        <v>3637.2451923076806</v>
      </c>
      <c r="J235" s="23">
        <f t="shared" si="25"/>
        <v>3233.106837606827</v>
      </c>
      <c r="K235" s="33">
        <v>30</v>
      </c>
      <c r="L235" s="34">
        <f t="shared" si="20"/>
        <v>3.7499999999999881E-2</v>
      </c>
      <c r="M235" s="35">
        <f t="shared" si="26"/>
        <v>8561.3818973013895</v>
      </c>
    </row>
    <row r="236" spans="1:13">
      <c r="A236" s="18">
        <v>232</v>
      </c>
      <c r="B236" s="19">
        <v>45451</v>
      </c>
      <c r="C236" s="20">
        <v>4.4499999999999998E-2</v>
      </c>
      <c r="D236" s="23">
        <f t="shared" si="21"/>
        <v>416.35772698161668</v>
      </c>
      <c r="E236" s="39">
        <v>2.3538093927260233</v>
      </c>
      <c r="F236" s="37">
        <f t="shared" si="22"/>
        <v>980.02672850338661</v>
      </c>
      <c r="G236" s="23">
        <f>J235*(C236/365)*K236</f>
        <v>12.219372280763336</v>
      </c>
      <c r="H236" s="23">
        <f t="shared" si="23"/>
        <v>404.13835470085337</v>
      </c>
      <c r="I236" s="23">
        <f t="shared" si="24"/>
        <v>3233.106837606827</v>
      </c>
      <c r="J236" s="23">
        <f t="shared" si="25"/>
        <v>2828.9684829059734</v>
      </c>
      <c r="K236" s="38">
        <v>31</v>
      </c>
      <c r="L236" s="25">
        <f t="shared" si="20"/>
        <v>3.3333333333333222E-2</v>
      </c>
      <c r="M236" s="26">
        <f t="shared" si="26"/>
        <v>7610.1172420456787</v>
      </c>
    </row>
    <row r="237" spans="1:13">
      <c r="A237" s="27">
        <v>233</v>
      </c>
      <c r="B237" s="28">
        <v>45481</v>
      </c>
      <c r="C237" s="29">
        <v>4.4499999999999998E-2</v>
      </c>
      <c r="D237" s="30">
        <f t="shared" si="21"/>
        <v>414.48540380956427</v>
      </c>
      <c r="E237" s="40">
        <v>2.3538093927260233</v>
      </c>
      <c r="F237" s="32">
        <f t="shared" si="22"/>
        <v>975.61963663479105</v>
      </c>
      <c r="G237" s="30">
        <f>J236*(C237/365)*K237</f>
        <v>10.347049108710888</v>
      </c>
      <c r="H237" s="30">
        <f t="shared" si="23"/>
        <v>404.13835470085337</v>
      </c>
      <c r="I237" s="30">
        <f t="shared" si="24"/>
        <v>2828.9684829059734</v>
      </c>
      <c r="J237" s="23">
        <f t="shared" si="25"/>
        <v>2424.8301282051198</v>
      </c>
      <c r="K237" s="33">
        <v>30</v>
      </c>
      <c r="L237" s="34">
        <f t="shared" si="20"/>
        <v>2.916666666666657E-2</v>
      </c>
      <c r="M237" s="35">
        <f t="shared" si="26"/>
        <v>6658.8525867899689</v>
      </c>
    </row>
    <row r="238" spans="1:13">
      <c r="A238" s="18">
        <v>234</v>
      </c>
      <c r="B238" s="19">
        <v>45512</v>
      </c>
      <c r="C238" s="20">
        <v>4.4499999999999998E-2</v>
      </c>
      <c r="D238" s="23">
        <f t="shared" si="21"/>
        <v>413.30288391142579</v>
      </c>
      <c r="E238" s="39">
        <v>2.3538093927260233</v>
      </c>
      <c r="F238" s="37">
        <f t="shared" si="22"/>
        <v>972.83621019146722</v>
      </c>
      <c r="G238" s="23">
        <f>J237*(C238/365)*K238</f>
        <v>9.1645292105724998</v>
      </c>
      <c r="H238" s="23">
        <f t="shared" si="23"/>
        <v>404.13835470085331</v>
      </c>
      <c r="I238" s="23">
        <f t="shared" si="24"/>
        <v>2424.8301282051202</v>
      </c>
      <c r="J238" s="23">
        <f t="shared" si="25"/>
        <v>2020.6917735042668</v>
      </c>
      <c r="K238" s="38">
        <v>31</v>
      </c>
      <c r="L238" s="25">
        <f t="shared" si="20"/>
        <v>2.4999999999999918E-2</v>
      </c>
      <c r="M238" s="26">
        <f t="shared" si="26"/>
        <v>5707.587931534259</v>
      </c>
    </row>
    <row r="239" spans="1:13">
      <c r="A239" s="27">
        <v>235</v>
      </c>
      <c r="B239" s="28">
        <v>45543</v>
      </c>
      <c r="C239" s="29">
        <v>4.4499999999999998E-2</v>
      </c>
      <c r="D239" s="30">
        <f t="shared" si="21"/>
        <v>411.77546237633044</v>
      </c>
      <c r="E239" s="40">
        <v>2.3538093927260233</v>
      </c>
      <c r="F239" s="32">
        <f t="shared" si="22"/>
        <v>969.24095103550781</v>
      </c>
      <c r="G239" s="30">
        <f>J238*(C239/365)*K239</f>
        <v>7.6371076754770844</v>
      </c>
      <c r="H239" s="30">
        <f t="shared" si="23"/>
        <v>404.13835470085337</v>
      </c>
      <c r="I239" s="30">
        <f t="shared" si="24"/>
        <v>2020.6917735042668</v>
      </c>
      <c r="J239" s="23">
        <f t="shared" si="25"/>
        <v>1616.5534188034135</v>
      </c>
      <c r="K239" s="33">
        <v>31</v>
      </c>
      <c r="L239" s="34">
        <f t="shared" si="20"/>
        <v>2.0833333333333266E-2</v>
      </c>
      <c r="M239" s="35">
        <f t="shared" si="26"/>
        <v>4756.3232762785492</v>
      </c>
    </row>
    <row r="240" spans="1:13">
      <c r="A240" s="18">
        <v>236</v>
      </c>
      <c r="B240" s="19">
        <v>45573</v>
      </c>
      <c r="C240" s="20">
        <v>4.4499999999999998E-2</v>
      </c>
      <c r="D240" s="23">
        <f t="shared" si="21"/>
        <v>410.05095419154532</v>
      </c>
      <c r="E240" s="39">
        <v>2.3538093927260233</v>
      </c>
      <c r="F240" s="37">
        <f t="shared" si="22"/>
        <v>965.18178747232764</v>
      </c>
      <c r="G240" s="23">
        <f>J239*(C240/365)*K240</f>
        <v>5.912599490691937</v>
      </c>
      <c r="H240" s="23">
        <f t="shared" si="23"/>
        <v>404.13835470085337</v>
      </c>
      <c r="I240" s="23">
        <f t="shared" si="24"/>
        <v>1616.5534188034135</v>
      </c>
      <c r="J240" s="23">
        <f t="shared" si="25"/>
        <v>1212.4150641025601</v>
      </c>
      <c r="K240" s="38">
        <v>30</v>
      </c>
      <c r="L240" s="25">
        <f t="shared" si="20"/>
        <v>1.6666666666666611E-2</v>
      </c>
      <c r="M240" s="26">
        <f t="shared" si="26"/>
        <v>3805.0586210228394</v>
      </c>
    </row>
    <row r="241" spans="1:13">
      <c r="A241" s="27">
        <v>237</v>
      </c>
      <c r="B241" s="28">
        <v>45604</v>
      </c>
      <c r="C241" s="29">
        <v>4.4499999999999998E-2</v>
      </c>
      <c r="D241" s="30">
        <f t="shared" si="21"/>
        <v>408.72061930613961</v>
      </c>
      <c r="E241" s="40">
        <v>2.3538093927260233</v>
      </c>
      <c r="F241" s="32">
        <f t="shared" si="22"/>
        <v>962.05043272358864</v>
      </c>
      <c r="G241" s="30">
        <f>J240*(C241/365)*K241</f>
        <v>4.5822646052862508</v>
      </c>
      <c r="H241" s="30">
        <f t="shared" si="23"/>
        <v>404.13835470085337</v>
      </c>
      <c r="I241" s="30">
        <f t="shared" si="24"/>
        <v>1212.4150641025601</v>
      </c>
      <c r="J241" s="23">
        <f t="shared" si="25"/>
        <v>808.27670940170674</v>
      </c>
      <c r="K241" s="33">
        <v>31</v>
      </c>
      <c r="L241" s="34">
        <f t="shared" si="20"/>
        <v>1.2499999999999959E-2</v>
      </c>
      <c r="M241" s="35">
        <f t="shared" si="26"/>
        <v>2853.7939657671295</v>
      </c>
    </row>
    <row r="242" spans="1:13">
      <c r="A242" s="18">
        <v>238</v>
      </c>
      <c r="B242" s="19">
        <v>45634</v>
      </c>
      <c r="C242" s="20">
        <v>4.4499999999999998E-2</v>
      </c>
      <c r="D242" s="23">
        <f t="shared" si="21"/>
        <v>407.09465444619934</v>
      </c>
      <c r="E242" s="39">
        <v>2.3538093927260233</v>
      </c>
      <c r="F242" s="37">
        <f t="shared" si="22"/>
        <v>958.22322136401874</v>
      </c>
      <c r="G242" s="23">
        <f>J241*(C242/365)*K242</f>
        <v>2.9562997453459685</v>
      </c>
      <c r="H242" s="23">
        <f t="shared" si="23"/>
        <v>404.13835470085337</v>
      </c>
      <c r="I242" s="23">
        <f t="shared" si="24"/>
        <v>808.27670940170674</v>
      </c>
      <c r="J242" s="23">
        <f t="shared" si="25"/>
        <v>404.13835470085337</v>
      </c>
      <c r="K242" s="38">
        <v>30</v>
      </c>
      <c r="L242" s="25">
        <f t="shared" si="20"/>
        <v>8.3333333333333055E-3</v>
      </c>
      <c r="M242" s="26">
        <f t="shared" si="26"/>
        <v>1902.5293105114197</v>
      </c>
    </row>
    <row r="243" spans="1:13">
      <c r="A243" s="27">
        <v>239</v>
      </c>
      <c r="B243" s="28">
        <v>45665</v>
      </c>
      <c r="C243" s="29">
        <v>4.4499999999999998E-2</v>
      </c>
      <c r="D243" s="30">
        <f t="shared" si="21"/>
        <v>405.66577623594878</v>
      </c>
      <c r="E243" s="40">
        <v>2.3538093927260233</v>
      </c>
      <c r="F243" s="32">
        <f t="shared" si="22"/>
        <v>954.85991441166948</v>
      </c>
      <c r="G243" s="30">
        <f>J242*(C243/365)*K243</f>
        <v>1.527421535095417</v>
      </c>
      <c r="H243" s="30">
        <f t="shared" si="23"/>
        <v>404.13835470085337</v>
      </c>
      <c r="I243" s="30">
        <f t="shared" si="24"/>
        <v>404.13835470085337</v>
      </c>
      <c r="J243" s="23">
        <f t="shared" si="25"/>
        <v>0</v>
      </c>
      <c r="K243" s="33">
        <v>31</v>
      </c>
      <c r="L243" s="34">
        <f t="shared" si="20"/>
        <v>4.1666666666666527E-3</v>
      </c>
      <c r="M243" s="35">
        <f t="shared" si="26"/>
        <v>951.26465525570984</v>
      </c>
    </row>
    <row r="244" spans="1:13">
      <c r="A244" s="18">
        <v>240</v>
      </c>
      <c r="B244" s="19">
        <v>45696</v>
      </c>
      <c r="C244" s="20">
        <v>4.4499999999999998E-2</v>
      </c>
      <c r="D244" s="23">
        <f t="shared" si="21"/>
        <v>404.13835470085337</v>
      </c>
      <c r="E244" s="39">
        <v>2.3538093927260233</v>
      </c>
      <c r="F244" s="37">
        <f t="shared" si="22"/>
        <v>951.26465525570984</v>
      </c>
      <c r="G244" s="23">
        <f>J243*(C244/365)*K244</f>
        <v>0</v>
      </c>
      <c r="H244" s="23">
        <f t="shared" si="23"/>
        <v>404.13835470085337</v>
      </c>
      <c r="I244" s="23">
        <f t="shared" si="24"/>
        <v>0</v>
      </c>
      <c r="J244" s="23" t="s">
        <v>17</v>
      </c>
      <c r="K244" s="38">
        <v>31</v>
      </c>
      <c r="L244" s="25">
        <f t="shared" si="20"/>
        <v>0</v>
      </c>
      <c r="M244" s="26">
        <f t="shared" si="26"/>
        <v>0</v>
      </c>
    </row>
    <row r="245" spans="1:13">
      <c r="A245" s="5" t="s">
        <v>10</v>
      </c>
      <c r="B245" s="5"/>
      <c r="D245" s="12">
        <f>SUM(D5:D244)</f>
        <v>137423.63573708548</v>
      </c>
      <c r="E245" s="12"/>
      <c r="F245" s="13">
        <f>SUM(F5:F244)</f>
        <v>326731.51423189783</v>
      </c>
      <c r="G245" s="12">
        <f>SUM(G5:G244)</f>
        <v>40430.430608880582</v>
      </c>
      <c r="H245" s="12">
        <f>SUM(H5:H244)</f>
        <v>96993.205128205111</v>
      </c>
      <c r="I245" s="12"/>
      <c r="K245" s="6"/>
    </row>
    <row r="246" spans="1:13">
      <c r="K246" s="6"/>
    </row>
    <row r="247" spans="1:13">
      <c r="K247" s="6"/>
    </row>
    <row r="248" spans="1:13">
      <c r="K248" s="6"/>
    </row>
    <row r="249" spans="1:13">
      <c r="K249" s="6"/>
    </row>
    <row r="250" spans="1:13">
      <c r="K250" s="6"/>
    </row>
    <row r="251" spans="1:13">
      <c r="K251" s="6"/>
    </row>
    <row r="252" spans="1:13">
      <c r="K252" s="6"/>
    </row>
    <row r="253" spans="1:13">
      <c r="K253" s="6"/>
    </row>
    <row r="254" spans="1:13">
      <c r="K254" s="6"/>
    </row>
  </sheetData>
  <mergeCells count="3">
    <mergeCell ref="A1:B1"/>
    <mergeCell ref="D1:E1"/>
    <mergeCell ref="G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2007-11-24T22:47:26Z</dcterms:created>
  <dcterms:modified xsi:type="dcterms:W3CDTF">2007-11-25T00:11:28Z</dcterms:modified>
</cp:coreProperties>
</file>