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0220" windowHeight="11700" activeTab="1"/>
  </bookViews>
  <sheets>
    <sheet name="Mail" sheetId="1" r:id="rId1"/>
    <sheet name="Zamówienia" sheetId="2" r:id="rId2"/>
  </sheets>
  <definedNames>
    <definedName name="Kwerenda_z_MS_Access_Database" localSheetId="0" hidden="1">Mail!$A$1:$T$3</definedName>
  </definedNames>
  <calcPr calcId="124519"/>
</workbook>
</file>

<file path=xl/calcChain.xml><?xml version="1.0" encoding="utf-8"?>
<calcChain xmlns="http://schemas.openxmlformats.org/spreadsheetml/2006/main">
  <c r="A2" i="2"/>
  <c r="B2"/>
  <c r="C2"/>
  <c r="D2"/>
  <c r="E2"/>
  <c r="F2"/>
  <c r="G2"/>
  <c r="A3"/>
  <c r="B3"/>
  <c r="C3"/>
  <c r="D3"/>
  <c r="E3"/>
  <c r="F3"/>
  <c r="G3"/>
</calcChain>
</file>

<file path=xl/connections.xml><?xml version="1.0" encoding="utf-8"?>
<connections xmlns="http://schemas.openxmlformats.org/spreadsheetml/2006/main">
  <connection id="1" name="Kwerenda z MS Access Database" type="1" refreshedVersion="3" background="1" saveData="1">
    <dbPr connection="DSN=MS Access Database;DBQ=C:\Documents and Settings\gdansk\Moje dokumenty\Zakup.accdb;DefaultDir=C:\Documents and Settings\gdansk\Moje dokumenty;DriverId=25;FIL=MS Access;MaxBufferSize=2048;PageTimeout=5;" command="SELECT Zakup.Ważność, Zakup.Ikona, Zakup.Priorytet, Zakup.Temat, Zakup.Od, Zakup.`Wiadomość do mnie`, Zakup.`Wiadomość DW do mnie`, Zakup.`Nazwa nadawcy`, Zakup.DW, Zakup.Do, Zakup.Odebrano, Zakup.`Rozmiar wiadomości`, Zakup.Treść, Zakup.Utworzony, Zakup.Zmodyfikowany, Zakup.`Prefiks tematu`, Zakup.`Ma załączniki`, Zakup.`Temat znormalizowany`, Zakup.`Typ obiektu`, Zakup.`Zawartość nie odczytana`_x000d_&#10;FROM `C:\Documents and Settings\gdansk\Moje dokumenty\Zakup.accdb`.Zakup Zakup"/>
  </connection>
</connections>
</file>

<file path=xl/sharedStrings.xml><?xml version="1.0" encoding="utf-8"?>
<sst xmlns="http://schemas.openxmlformats.org/spreadsheetml/2006/main" count="43" uniqueCount="35">
  <si>
    <t>Ważność</t>
  </si>
  <si>
    <t>Ikona</t>
  </si>
  <si>
    <t>Priorytet</t>
  </si>
  <si>
    <t>Temat</t>
  </si>
  <si>
    <t>Od</t>
  </si>
  <si>
    <t>Wiadomość do mnie</t>
  </si>
  <si>
    <t>Wiadomość DW do mnie</t>
  </si>
  <si>
    <t>Nazwa nadawcy</t>
  </si>
  <si>
    <t>DW</t>
  </si>
  <si>
    <t>Do</t>
  </si>
  <si>
    <t>Odebrano</t>
  </si>
  <si>
    <t>Rozmiar wiadomości</t>
  </si>
  <si>
    <t>Treść</t>
  </si>
  <si>
    <t>Utworzony</t>
  </si>
  <si>
    <t>Zmodyfikowany</t>
  </si>
  <si>
    <t>Prefiks tematu</t>
  </si>
  <si>
    <t>Ma załączniki</t>
  </si>
  <si>
    <t>Temat znormalizowany</t>
  </si>
  <si>
    <t>Typ obiektu</t>
  </si>
  <si>
    <t>Zawartość nie odczytana</t>
  </si>
  <si>
    <t>IPM.Note</t>
  </si>
  <si>
    <t>Zgłoszenie</t>
  </si>
  <si>
    <t>maciej@wrzod.pl</t>
  </si>
  <si>
    <t/>
  </si>
  <si>
    <t>firma@abc.pl</t>
  </si>
  <si>
    <t>sebastian@wilczewski.pl</t>
  </si>
  <si>
    <t>Zamówienie</t>
  </si>
  <si>
    <t>Tytuł</t>
  </si>
  <si>
    <t>Cena</t>
  </si>
  <si>
    <t>Zamawiający</t>
  </si>
  <si>
    <t>Adres</t>
  </si>
  <si>
    <t>Kod</t>
  </si>
  <si>
    <t>Miasto</t>
  </si>
  <si>
    <t xml:space="preserve">Witam,_x000D_
Zamówienie: Książka_x000D_
Tytuł: Windows Server 2003 Resource Kit_x000D_
Cena: 19,90 zł_x000D_
 _x000D_
Dane kontaktowe_x000D_
Imię i Nazwisko: Maciej Wrzód_x000D_
Adres: Ul. Wojska 1/1_x000D_
Kod, Miasto: 88-352 Warszawa_x000D_
</t>
  </si>
  <si>
    <t xml:space="preserve">Witam,_x000D_
Zamówienie: Książka_x000D_
Tytuł: Bezpieczny komputer w domu_x000D_
Cena: 39,00 zł_x000D_
 _x000D_
Dane kontaktowe_x000D_
Imię i  Nazwisko: Sebastian Wilczewski_x000D_
Adres: Ul. Zielona 12/11_x000D_
Kod, Miasto: 88-352 Warszawa_x000D_
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</si>
</sst>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22" fontId="0" fillId="0" borderId="0" xfId="0" applyNumberFormat="1"/>
    <xf numFmtId="44" fontId="0" fillId="0" borderId="0" xfId="1" applyFont="1"/>
    <xf numFmtId="0" fontId="2" fillId="0" borderId="0" xfId="0" applyFont="1"/>
  </cellXfs>
  <cellStyles count="2">
    <cellStyle name="Normalny" xfId="0" builtinId="0"/>
    <cellStyle name="Walutowy" xfId="1" builtinId="4"/>
  </cellStyles>
  <dxfs count="3">
    <dxf>
      <numFmt numFmtId="27" formatCode="yyyy/mm/dd\ hh:mm"/>
    </dxf>
    <dxf>
      <numFmt numFmtId="27" formatCode="yyyy/mm/dd\ hh:mm"/>
    </dxf>
    <dxf>
      <numFmt numFmtId="27" formatCode="yyyy/mm/dd\ hh:mm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Kwerenda z MS Access Database" connectionId="1" autoFormatId="16" applyNumberFormats="0" applyBorderFormats="0" applyFontFormats="0" applyPatternFormats="0" applyAlignmentFormats="0" applyWidthHeightFormats="0">
  <queryTableRefresh nextId="21">
    <queryTableFields count="20">
      <queryTableField id="1" name="Ważność" tableColumnId="1"/>
      <queryTableField id="2" name="Ikona" tableColumnId="2"/>
      <queryTableField id="3" name="Priorytet" tableColumnId="3"/>
      <queryTableField id="4" name="Temat" tableColumnId="4"/>
      <queryTableField id="5" name="Od" tableColumnId="5"/>
      <queryTableField id="6" name="Wiadomość do mnie" tableColumnId="6"/>
      <queryTableField id="7" name="Wiadomość DW do mnie" tableColumnId="7"/>
      <queryTableField id="8" name="Nazwa nadawcy" tableColumnId="8"/>
      <queryTableField id="9" name="DW" tableColumnId="9"/>
      <queryTableField id="10" name="Do" tableColumnId="10"/>
      <queryTableField id="11" name="Odebrano" tableColumnId="11"/>
      <queryTableField id="12" name="Rozmiar wiadomości" tableColumnId="12"/>
      <queryTableField id="13" name="Treść" tableColumnId="13"/>
      <queryTableField id="14" name="Utworzony" tableColumnId="14"/>
      <queryTableField id="15" name="Zmodyfikowany" tableColumnId="15"/>
      <queryTableField id="16" name="Prefiks tematu" tableColumnId="16"/>
      <queryTableField id="17" name="Ma załączniki" tableColumnId="17"/>
      <queryTableField id="18" name="Temat znormalizowany" tableColumnId="18"/>
      <queryTableField id="19" name="Typ obiektu" tableColumnId="19"/>
      <queryTableField id="20" name="Zawartość nie odczytana" tableColumnId="2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ela_Kwerenda_z_MS_Access_Database" displayName="Tabela_Kwerenda_z_MS_Access_Database" ref="A1:T3" tableType="queryTable" totalsRowShown="0">
  <autoFilter ref="A1:T3"/>
  <tableColumns count="20">
    <tableColumn id="1" uniqueName="1" name="Ważność" queryTableFieldId="1"/>
    <tableColumn id="2" uniqueName="2" name="Ikona" queryTableFieldId="2"/>
    <tableColumn id="3" uniqueName="3" name="Priorytet" queryTableFieldId="3"/>
    <tableColumn id="4" uniqueName="4" name="Temat" queryTableFieldId="4"/>
    <tableColumn id="5" uniqueName="5" name="Od" queryTableFieldId="5"/>
    <tableColumn id="6" uniqueName="6" name="Wiadomość do mnie" queryTableFieldId="6"/>
    <tableColumn id="7" uniqueName="7" name="Wiadomość DW do mnie" queryTableFieldId="7"/>
    <tableColumn id="8" uniqueName="8" name="Nazwa nadawcy" queryTableFieldId="8"/>
    <tableColumn id="9" uniqueName="9" name="DW" queryTableFieldId="9"/>
    <tableColumn id="10" uniqueName="10" name="Do" queryTableFieldId="10"/>
    <tableColumn id="11" uniqueName="11" name="Odebrano" queryTableFieldId="11" dataDxfId="2"/>
    <tableColumn id="12" uniqueName="12" name="Rozmiar wiadomości" queryTableFieldId="12"/>
    <tableColumn id="13" uniqueName="13" name="Treść" queryTableFieldId="13"/>
    <tableColumn id="14" uniqueName="14" name="Utworzony" queryTableFieldId="14" dataDxfId="1"/>
    <tableColumn id="15" uniqueName="15" name="Zmodyfikowany" queryTableFieldId="15" dataDxfId="0"/>
    <tableColumn id="16" uniqueName="16" name="Prefiks tematu" queryTableFieldId="16"/>
    <tableColumn id="17" uniqueName="17" name="Ma załączniki" queryTableFieldId="17"/>
    <tableColumn id="18" uniqueName="18" name="Temat znormalizowany" queryTableFieldId="18"/>
    <tableColumn id="19" uniqueName="19" name="Typ obiektu" queryTableFieldId="19"/>
    <tableColumn id="20" uniqueName="20" name="Zawartość nie odczytana" queryTableFieldId="2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"/>
  <sheetViews>
    <sheetView topLeftCell="I1" workbookViewId="0">
      <selection activeCell="I3" sqref="A3:XFD3"/>
    </sheetView>
  </sheetViews>
  <sheetFormatPr defaultRowHeight="14.25"/>
  <cols>
    <col min="1" max="1" width="10.75" bestFit="1" customWidth="1"/>
    <col min="2" max="2" width="8.125" bestFit="1" customWidth="1"/>
    <col min="3" max="3" width="10.5" bestFit="1" customWidth="1"/>
    <col min="4" max="4" width="9.625" bestFit="1" customWidth="1"/>
    <col min="5" max="5" width="21.625" bestFit="1" customWidth="1"/>
    <col min="6" max="6" width="20.625" bestFit="1" customWidth="1"/>
    <col min="7" max="7" width="24.25" hidden="1" customWidth="1"/>
    <col min="8" max="8" width="16.75" hidden="1" customWidth="1"/>
    <col min="9" max="9" width="5.875" bestFit="1" customWidth="1"/>
    <col min="10" max="10" width="11.75" bestFit="1" customWidth="1"/>
    <col min="11" max="11" width="15.25" bestFit="1" customWidth="1"/>
    <col min="12" max="12" width="21.125" bestFit="1" customWidth="1"/>
    <col min="13" max="13" width="81" bestFit="1" customWidth="1"/>
    <col min="14" max="14" width="15.25" bestFit="1" customWidth="1"/>
    <col min="15" max="15" width="16.25" bestFit="1" customWidth="1"/>
    <col min="16" max="16" width="15.75" bestFit="1" customWidth="1"/>
    <col min="17" max="17" width="14.625" bestFit="1" customWidth="1"/>
    <col min="18" max="18" width="23.25" bestFit="1" customWidth="1"/>
    <col min="19" max="19" width="13.25" bestFit="1" customWidth="1"/>
    <col min="20" max="20" width="24.75" bestFit="1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>
      <c r="A2">
        <v>1</v>
      </c>
      <c r="B2" t="s">
        <v>20</v>
      </c>
      <c r="C2">
        <v>0</v>
      </c>
      <c r="D2" t="s">
        <v>21</v>
      </c>
      <c r="E2" t="s">
        <v>22</v>
      </c>
      <c r="I2" t="s">
        <v>23</v>
      </c>
      <c r="J2" t="s">
        <v>24</v>
      </c>
      <c r="K2" s="1">
        <v>39386.754131944443</v>
      </c>
      <c r="L2">
        <v>27690</v>
      </c>
      <c r="M2" t="s">
        <v>33</v>
      </c>
      <c r="N2" s="1">
        <v>39386.709421296298</v>
      </c>
      <c r="O2" s="1">
        <v>39386.754131944443</v>
      </c>
      <c r="P2" t="s">
        <v>23</v>
      </c>
      <c r="Q2">
        <v>0</v>
      </c>
      <c r="R2" t="s">
        <v>21</v>
      </c>
      <c r="S2">
        <v>5</v>
      </c>
    </row>
    <row r="3" spans="1:20">
      <c r="A3">
        <v>1</v>
      </c>
      <c r="B3" t="s">
        <v>20</v>
      </c>
      <c r="C3">
        <v>0</v>
      </c>
      <c r="D3" t="s">
        <v>21</v>
      </c>
      <c r="E3" t="s">
        <v>25</v>
      </c>
      <c r="I3" t="s">
        <v>23</v>
      </c>
      <c r="J3" t="s">
        <v>24</v>
      </c>
      <c r="K3" s="1">
        <v>39386.754710648151</v>
      </c>
      <c r="L3">
        <v>27814</v>
      </c>
      <c r="M3" t="s">
        <v>34</v>
      </c>
      <c r="N3" s="1">
        <v>39386.710324074076</v>
      </c>
      <c r="O3" s="1">
        <v>39386.754710648151</v>
      </c>
      <c r="P3" t="s">
        <v>23</v>
      </c>
      <c r="Q3">
        <v>0</v>
      </c>
      <c r="R3" t="s">
        <v>21</v>
      </c>
      <c r="S3">
        <v>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G3"/>
  <sheetViews>
    <sheetView tabSelected="1" workbookViewId="0">
      <selection activeCell="D2" sqref="D2"/>
    </sheetView>
  </sheetViews>
  <sheetFormatPr defaultRowHeight="14.25"/>
  <cols>
    <col min="1" max="1" width="10.625" bestFit="1" customWidth="1"/>
    <col min="2" max="2" width="30.625" bestFit="1" customWidth="1"/>
    <col min="4" max="4" width="19" bestFit="1" customWidth="1"/>
    <col min="5" max="5" width="14.375" bestFit="1" customWidth="1"/>
    <col min="7" max="7" width="11.75" customWidth="1"/>
  </cols>
  <sheetData>
    <row r="1" spans="1:7" ht="15">
      <c r="A1" s="3" t="s">
        <v>26</v>
      </c>
      <c r="B1" s="3" t="s">
        <v>27</v>
      </c>
      <c r="C1" s="3" t="s">
        <v>28</v>
      </c>
      <c r="D1" s="3" t="s">
        <v>29</v>
      </c>
      <c r="E1" s="3" t="s">
        <v>30</v>
      </c>
      <c r="F1" s="3" t="s">
        <v>31</v>
      </c>
      <c r="G1" s="3" t="s">
        <v>32</v>
      </c>
    </row>
    <row r="2" spans="1:7">
      <c r="A2" t="str">
        <f>MID(Mail!M2,SEARCH(":",Mail!M2)+2,(SEARCH("tytuł:",Mail!M2)-SEARCH(":",Mail!M2)-4))</f>
        <v>Książka</v>
      </c>
      <c r="B2" t="str">
        <f>MID(Mail!M2,SEARCH("Tytuł:",Mail!M2)+7,(SEARCH("Cena:",Mail!M2)-SEARCH("Tytuł:",Mail!M2)-9))</f>
        <v>Windows Server 2003 Resource Kit</v>
      </c>
      <c r="C2" s="2">
        <f>VALUE(MID(Mail!M2,SEARCH("Cena:",Mail!M2)+6,(SEARCH("Dane",Mail!M2)-SEARCH("cena:",Mail!M2)-14)))</f>
        <v>19.899999999999999</v>
      </c>
      <c r="D2" t="str">
        <f>MID(Mail!M2,SEARCH("Nazwisko:",Mail!M2)+10,(SEARCH("adres:",Mail!M2)-SEARCH("Nazwisko:",Mail!M2))-12)</f>
        <v>Maciej Wrzód</v>
      </c>
      <c r="E2" t="str">
        <f>MID(Mail!M2,SEARCH("ADRES:",Mail!M2)+7,(SEARCH("Kod,",Mail!M2)-SEARCH("Adres:",Mail!M2))-9)</f>
        <v>Ul. Wojska 1/1</v>
      </c>
      <c r="F2" t="str">
        <f>MID(Mail!M2,SEARCH("Miasto:",Mail!M2)+8,6)</f>
        <v>88-352</v>
      </c>
      <c r="G2" t="str">
        <f>MID(Mail!M2,SEARCH("-",Mail!M2)+5,LEN(Mail!M2)-SEARCH("-",Mail!M2)-6)</f>
        <v>Warszawa</v>
      </c>
    </row>
    <row r="3" spans="1:7">
      <c r="A3" t="str">
        <f>MID(Mail!M3,SEARCH(":",Mail!M3)+2,(SEARCH("tytuł:",Mail!M3)-SEARCH(":",Mail!M3)-4))</f>
        <v>Książka</v>
      </c>
      <c r="B3" t="str">
        <f>MID(Mail!M3,SEARCH("Tytuł:",Mail!M3)+7,(SEARCH("Cena:",Mail!M3)-SEARCH("Tytuł:",Mail!M3)-9))</f>
        <v>Bezpieczny komputer w domu</v>
      </c>
      <c r="C3" s="2">
        <f>VALUE(MID(Mail!M3,SEARCH("Cena:",Mail!M3)+6,(SEARCH("Dane",Mail!M3)-SEARCH("cena:",Mail!M3)-14)))</f>
        <v>39</v>
      </c>
      <c r="D3" t="str">
        <f>MID(Mail!M3,SEARCH("Nazwisko:",Mail!M3)+10,(SEARCH("adres:",Mail!M3)-SEARCH("Nazwisko:",Mail!M3))-12)</f>
        <v>Sebastian Wilczewski</v>
      </c>
      <c r="E3" t="str">
        <f>MID(Mail!M3,SEARCH("ADRES:",Mail!M3)+7,(SEARCH("Kod,",Mail!M3)-SEARCH("Adres:",Mail!M3))-9)</f>
        <v>Ul. Zielona 12/11</v>
      </c>
      <c r="F3" t="str">
        <f>MID(Mail!M3,SEARCH("Miasto:",Mail!M3)+8,6)</f>
        <v>88-352</v>
      </c>
      <c r="G3" t="str">
        <f>MID(Mail!M3,SEARCH("-",Mail!M3)+5,LEN(Mail!M3)-SEARCH("-",Mail!M3)-6)</f>
        <v>Warszawa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Mail</vt:lpstr>
      <vt:lpstr>Zamówienia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2007-10-31T15:06:33Z</dcterms:created>
  <dcterms:modified xsi:type="dcterms:W3CDTF">2007-11-18T16:42:32Z</dcterms:modified>
</cp:coreProperties>
</file>