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5480" windowHeight="11640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G2" i="1" l="1"/>
  <c r="G7" i="1"/>
  <c r="G6" i="1"/>
  <c r="G5" i="1"/>
  <c r="G4" i="1"/>
  <c r="G3" i="1"/>
  <c r="H5" i="1"/>
  <c r="I5" i="1"/>
  <c r="J5" i="1"/>
  <c r="H4" i="1"/>
  <c r="I4" i="1"/>
  <c r="J4" i="1"/>
  <c r="H7" i="1"/>
  <c r="I7" i="1"/>
  <c r="J7" i="1"/>
  <c r="H6" i="1"/>
  <c r="I6" i="1"/>
  <c r="J6" i="1"/>
  <c r="H3" i="1"/>
  <c r="I3" i="1"/>
  <c r="J3" i="1"/>
  <c r="H2" i="1"/>
  <c r="I2" i="1"/>
  <c r="J2" i="1"/>
</calcChain>
</file>

<file path=xl/sharedStrings.xml><?xml version="1.0" encoding="utf-8"?>
<sst xmlns="http://schemas.openxmlformats.org/spreadsheetml/2006/main" count="14" uniqueCount="10">
  <si>
    <t>Minimum</t>
  </si>
  <si>
    <t>Grupa 1</t>
  </si>
  <si>
    <t>Grupa 2</t>
  </si>
  <si>
    <t>Grupa 3</t>
  </si>
  <si>
    <t>Grupa 4</t>
  </si>
  <si>
    <t>Średnia</t>
  </si>
  <si>
    <t>Maksimum</t>
  </si>
  <si>
    <t>25. percentyl</t>
  </si>
  <si>
    <t>50. percentyl</t>
  </si>
  <si>
    <t>75. percentyl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</si>
</sst>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0" borderId="1" xfId="0" applyFont="1" applyBorder="1"/>
    <xf numFmtId="3" fontId="0" fillId="0" borderId="1" xfId="0" applyNumberFormat="1" applyFont="1" applyBorder="1"/>
    <xf numFmtId="3" fontId="0" fillId="0" borderId="0" xfId="0" applyNumberFormat="1" applyFont="1"/>
    <xf numFmtId="4" fontId="0" fillId="0" borderId="0" xfId="0" applyNumberFormat="1" applyFont="1"/>
    <xf numFmtId="3" fontId="0" fillId="0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quotePrefix="1" applyFont="1" applyFill="1" applyBorder="1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Wykres giełdowy</a:t>
            </a:r>
            <a:endParaRPr lang="en-US"/>
          </a:p>
        </c:rich>
      </c:tx>
      <c:layout>
        <c:manualLayout>
          <c:xMode val="edge"/>
          <c:yMode val="edge"/>
          <c:x val="0.40794557823129246"/>
          <c:y val="1.29449838187702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933690201406737"/>
          <c:y val="0.12693079654635941"/>
          <c:w val="0.85349929743630604"/>
          <c:h val="0.77508746926996119"/>
        </c:manualLayout>
      </c:layout>
      <c:lineChart>
        <c:grouping val="standard"/>
        <c:varyColors val="0"/>
        <c:ser>
          <c:idx val="0"/>
          <c:order val="0"/>
          <c:tx>
            <c:strRef>
              <c:f>Arkusz1!$F$2</c:f>
              <c:strCache>
                <c:ptCount val="1"/>
                <c:pt idx="0">
                  <c:v>25. percentyl</c:v>
                </c:pt>
              </c:strCache>
            </c:strRef>
          </c:tx>
          <c:spPr>
            <a:ln>
              <a:noFill/>
            </a:ln>
          </c:spPr>
          <c:marker>
            <c:spPr>
              <a:noFill/>
              <a:ln>
                <a:noFill/>
              </a:ln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Arkusz1!$G$2:$J$2</c:f>
              <c:numCache>
                <c:formatCode>#,##0</c:formatCode>
                <c:ptCount val="4"/>
                <c:pt idx="0">
                  <c:v>1084</c:v>
                </c:pt>
                <c:pt idx="1">
                  <c:v>1317</c:v>
                </c:pt>
                <c:pt idx="2">
                  <c:v>1731</c:v>
                </c:pt>
                <c:pt idx="3">
                  <c:v>1474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Arkusz1!$F$3</c:f>
              <c:strCache>
                <c:ptCount val="1"/>
                <c:pt idx="0">
                  <c:v>Minimum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Arkusz1!$G$3:$J$3</c:f>
              <c:numCache>
                <c:formatCode>#,##0</c:formatCode>
                <c:ptCount val="4"/>
                <c:pt idx="0">
                  <c:v>144</c:v>
                </c:pt>
                <c:pt idx="1">
                  <c:v>302</c:v>
                </c:pt>
                <c:pt idx="2">
                  <c:v>869</c:v>
                </c:pt>
                <c:pt idx="3">
                  <c:v>272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Arkusz1!$F$4</c:f>
              <c:strCache>
                <c:ptCount val="1"/>
                <c:pt idx="0">
                  <c:v>Średnia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dkEdge"/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Arkusz1!$G$4:$J$4</c:f>
              <c:numCache>
                <c:formatCode>#,##0</c:formatCode>
                <c:ptCount val="4"/>
                <c:pt idx="0">
                  <c:v>1577.2</c:v>
                </c:pt>
                <c:pt idx="1">
                  <c:v>1746.32</c:v>
                </c:pt>
                <c:pt idx="2">
                  <c:v>2482.84</c:v>
                </c:pt>
                <c:pt idx="3">
                  <c:v>2649.04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Arkusz1!$F$5</c:f>
              <c:strCache>
                <c:ptCount val="1"/>
                <c:pt idx="0">
                  <c:v>50. percentyl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3"/>
            <c:spPr>
              <a:solidFill>
                <a:srgbClr val="0070C0"/>
              </a:solidFill>
              <a:ln>
                <a:noFill/>
              </a:ln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Arkusz1!$G$5:$J$5</c:f>
              <c:numCache>
                <c:formatCode>#,##0</c:formatCode>
                <c:ptCount val="4"/>
                <c:pt idx="0">
                  <c:v>1780</c:v>
                </c:pt>
                <c:pt idx="1">
                  <c:v>2051</c:v>
                </c:pt>
                <c:pt idx="2">
                  <c:v>2279</c:v>
                </c:pt>
                <c:pt idx="3">
                  <c:v>3023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Arkusz1!$F$6</c:f>
              <c:strCache>
                <c:ptCount val="1"/>
                <c:pt idx="0">
                  <c:v>Maksimum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Arkusz1!$G$6:$J$6</c:f>
              <c:numCache>
                <c:formatCode>#,##0</c:formatCode>
                <c:ptCount val="4"/>
                <c:pt idx="0">
                  <c:v>2458</c:v>
                </c:pt>
                <c:pt idx="1">
                  <c:v>2646</c:v>
                </c:pt>
                <c:pt idx="2">
                  <c:v>4543</c:v>
                </c:pt>
                <c:pt idx="3">
                  <c:v>5034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Arkusz1!$F$7</c:f>
              <c:strCache>
                <c:ptCount val="1"/>
                <c:pt idx="0">
                  <c:v>75. percentyl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Arkusz1!$G$7:$J$7</c:f>
              <c:numCache>
                <c:formatCode>#,##0</c:formatCode>
                <c:ptCount val="4"/>
                <c:pt idx="0">
                  <c:v>2101</c:v>
                </c:pt>
                <c:pt idx="1">
                  <c:v>2349</c:v>
                </c:pt>
                <c:pt idx="2">
                  <c:v>3016</c:v>
                </c:pt>
                <c:pt idx="3">
                  <c:v>3644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2225"/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</c:hiLowLines>
        <c:upDownBars>
          <c:gapWidth val="150"/>
          <c:upBars>
            <c:spPr>
              <a:effectLst>
                <a:outerShdw blurRad="50800" dist="38100" dir="18900000" algn="bl" rotWithShape="0">
                  <a:prstClr val="black">
                    <a:alpha val="40000"/>
                  </a:prstClr>
                </a:outerShdw>
              </a:effectLst>
            </c:spPr>
          </c:upBars>
          <c:downBars/>
        </c:upDownBars>
        <c:marker val="1"/>
        <c:smooth val="0"/>
        <c:axId val="150144128"/>
        <c:axId val="150145664"/>
      </c:lineChart>
      <c:catAx>
        <c:axId val="150144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 b="1"/>
            </a:pPr>
            <a:endParaRPr lang="pl-PL"/>
          </a:p>
        </c:txPr>
        <c:crossAx val="150145664"/>
        <c:crosses val="autoZero"/>
        <c:auto val="1"/>
        <c:lblAlgn val="ctr"/>
        <c:lblOffset val="100"/>
        <c:noMultiLvlLbl val="0"/>
      </c:catAx>
      <c:valAx>
        <c:axId val="1501456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50144128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l"/>
      <c:layout>
        <c:manualLayout>
          <c:xMode val="edge"/>
          <c:yMode val="edge"/>
          <c:x val="0.15510204081632675"/>
          <c:y val="0.16096679662614991"/>
          <c:w val="0.21493748995661277"/>
          <c:h val="0.3511245317636269"/>
        </c:manualLayout>
      </c:layout>
      <c:overlay val="0"/>
      <c:spPr>
        <a:solidFill>
          <a:schemeClr val="bg1">
            <a:lumMod val="9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7</xdr:row>
      <xdr:rowOff>104775</xdr:rowOff>
    </xdr:from>
    <xdr:to>
      <xdr:col>10</xdr:col>
      <xdr:colOff>123825</xdr:colOff>
      <xdr:row>28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1"/>
  <sheetViews>
    <sheetView showGridLines="0" tabSelected="1" workbookViewId="0">
      <selection activeCell="N7" sqref="N7"/>
    </sheetView>
  </sheetViews>
  <sheetFormatPr defaultRowHeight="15" x14ac:dyDescent="0.25"/>
  <cols>
    <col min="1" max="4" width="9" customWidth="1"/>
    <col min="5" max="5" width="10.140625" customWidth="1"/>
    <col min="6" max="6" width="15.5703125" customWidth="1"/>
    <col min="7" max="10" width="10.85546875" customWidth="1"/>
  </cols>
  <sheetData>
    <row r="1" spans="1:13" x14ac:dyDescent="0.25">
      <c r="A1" s="7" t="s">
        <v>1</v>
      </c>
      <c r="B1" s="7" t="s">
        <v>2</v>
      </c>
      <c r="C1" s="7" t="s">
        <v>3</v>
      </c>
      <c r="D1" s="7" t="s">
        <v>4</v>
      </c>
      <c r="E1" s="1"/>
      <c r="F1" s="2"/>
      <c r="G1" s="8" t="s">
        <v>1</v>
      </c>
      <c r="H1" s="8" t="s">
        <v>2</v>
      </c>
      <c r="I1" s="8" t="s">
        <v>3</v>
      </c>
      <c r="J1" s="8" t="s">
        <v>4</v>
      </c>
      <c r="K1" s="1"/>
      <c r="L1" s="1"/>
      <c r="M1" s="1"/>
    </row>
    <row r="2" spans="1:13" x14ac:dyDescent="0.25">
      <c r="A2" s="6">
        <v>1664</v>
      </c>
      <c r="B2" s="6">
        <v>2646</v>
      </c>
      <c r="C2" s="6">
        <v>2768</v>
      </c>
      <c r="D2" s="6">
        <v>657</v>
      </c>
      <c r="E2" s="1"/>
      <c r="F2" s="10" t="s">
        <v>7</v>
      </c>
      <c r="G2" s="3">
        <f>QUARTILE(A2:A26,1)</f>
        <v>1084</v>
      </c>
      <c r="H2" s="3">
        <f>QUARTILE(B2:B26,1)</f>
        <v>1317</v>
      </c>
      <c r="I2" s="3">
        <f>QUARTILE(C2:C26,1)</f>
        <v>1731</v>
      </c>
      <c r="J2" s="3">
        <f>QUARTILE(D2:D26,1)</f>
        <v>1474</v>
      </c>
      <c r="K2" s="1"/>
      <c r="L2" s="1"/>
      <c r="M2" s="1"/>
    </row>
    <row r="3" spans="1:13" x14ac:dyDescent="0.25">
      <c r="A3" s="6">
        <v>1084</v>
      </c>
      <c r="B3" s="6">
        <v>2465</v>
      </c>
      <c r="C3" s="6">
        <v>2265</v>
      </c>
      <c r="D3" s="6">
        <v>5034</v>
      </c>
      <c r="E3" s="1"/>
      <c r="F3" s="9" t="s">
        <v>0</v>
      </c>
      <c r="G3" s="3">
        <f>MIN(A2:A26)</f>
        <v>144</v>
      </c>
      <c r="H3" s="3">
        <f>MIN(B2:B26)</f>
        <v>302</v>
      </c>
      <c r="I3" s="3">
        <f>MIN(C2:C26)</f>
        <v>869</v>
      </c>
      <c r="J3" s="3">
        <f>MIN(D2:D26)</f>
        <v>272</v>
      </c>
      <c r="K3" s="1"/>
      <c r="L3" s="1"/>
      <c r="M3" s="1"/>
    </row>
    <row r="4" spans="1:13" x14ac:dyDescent="0.25">
      <c r="A4" s="6">
        <v>1780</v>
      </c>
      <c r="B4" s="6">
        <v>912</v>
      </c>
      <c r="C4" s="6">
        <v>3379</v>
      </c>
      <c r="D4" s="6">
        <v>4756</v>
      </c>
      <c r="E4" s="1"/>
      <c r="F4" s="9" t="s">
        <v>5</v>
      </c>
      <c r="G4" s="3">
        <f>AVERAGE(A2:A26)</f>
        <v>1577.2</v>
      </c>
      <c r="H4" s="3">
        <f>AVERAGE(B2:B26)</f>
        <v>1746.32</v>
      </c>
      <c r="I4" s="3">
        <f>AVERAGE(C2:C26)</f>
        <v>2482.84</v>
      </c>
      <c r="J4" s="3">
        <f>AVERAGE(D2:D26)</f>
        <v>2649.04</v>
      </c>
      <c r="K4" s="1"/>
      <c r="L4" s="1"/>
      <c r="M4" s="1"/>
    </row>
    <row r="5" spans="1:13" x14ac:dyDescent="0.25">
      <c r="A5" s="6">
        <v>144</v>
      </c>
      <c r="B5" s="6">
        <v>2319</v>
      </c>
      <c r="C5" s="6">
        <v>3345</v>
      </c>
      <c r="D5" s="6">
        <v>3370</v>
      </c>
      <c r="E5" s="1"/>
      <c r="F5" s="10" t="s">
        <v>8</v>
      </c>
      <c r="G5" s="3">
        <f>QUARTILE(A2:A26,2)</f>
        <v>1780</v>
      </c>
      <c r="H5" s="3">
        <f>QUARTILE(B2:B26,2)</f>
        <v>2051</v>
      </c>
      <c r="I5" s="3">
        <f>QUARTILE(C2:C26,2)</f>
        <v>2279</v>
      </c>
      <c r="J5" s="3">
        <f>QUARTILE(D2:D26,2)</f>
        <v>3023</v>
      </c>
      <c r="K5" s="1"/>
      <c r="L5" s="1"/>
      <c r="M5" s="4"/>
    </row>
    <row r="6" spans="1:13" x14ac:dyDescent="0.25">
      <c r="A6" s="6">
        <v>921</v>
      </c>
      <c r="B6" s="6">
        <v>553</v>
      </c>
      <c r="C6" s="6">
        <v>2132</v>
      </c>
      <c r="D6" s="6">
        <v>1575</v>
      </c>
      <c r="E6" s="1"/>
      <c r="F6" s="9" t="s">
        <v>6</v>
      </c>
      <c r="G6" s="3">
        <f>MAX(A2:A26)</f>
        <v>2458</v>
      </c>
      <c r="H6" s="3">
        <f>MAX(B2:B26)</f>
        <v>2646</v>
      </c>
      <c r="I6" s="3">
        <f>MAX(C2:C26)</f>
        <v>4543</v>
      </c>
      <c r="J6" s="3">
        <f>MAX(D2:D26)</f>
        <v>5034</v>
      </c>
      <c r="K6" s="1"/>
      <c r="L6" s="1"/>
      <c r="M6" s="1"/>
    </row>
    <row r="7" spans="1:13" x14ac:dyDescent="0.25">
      <c r="A7" s="6">
        <v>2402</v>
      </c>
      <c r="B7" s="6">
        <v>2349</v>
      </c>
      <c r="C7" s="6">
        <v>3120</v>
      </c>
      <c r="D7" s="6">
        <v>1474</v>
      </c>
      <c r="E7" s="1"/>
      <c r="F7" s="10" t="s">
        <v>9</v>
      </c>
      <c r="G7" s="3">
        <f>QUARTILE(A2:A26,3)</f>
        <v>2101</v>
      </c>
      <c r="H7" s="3">
        <f>QUARTILE(B2:B26,3)</f>
        <v>2349</v>
      </c>
      <c r="I7" s="3">
        <f>QUARTILE(C2:C26,3)</f>
        <v>3016</v>
      </c>
      <c r="J7" s="3">
        <f>QUARTILE(D2:D26,3)</f>
        <v>3644</v>
      </c>
      <c r="K7" s="1"/>
      <c r="L7" s="1"/>
      <c r="M7" s="1"/>
    </row>
    <row r="8" spans="1:13" x14ac:dyDescent="0.25">
      <c r="A8" s="6">
        <v>2253</v>
      </c>
      <c r="B8" s="6">
        <v>2575</v>
      </c>
      <c r="C8" s="6">
        <v>1731</v>
      </c>
      <c r="D8" s="6">
        <v>4503</v>
      </c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6">
        <v>2458</v>
      </c>
      <c r="B9" s="6">
        <v>2144</v>
      </c>
      <c r="C9" s="6">
        <v>2242</v>
      </c>
      <c r="D9" s="6">
        <v>3395</v>
      </c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6">
        <v>1031</v>
      </c>
      <c r="B10" s="6">
        <v>850</v>
      </c>
      <c r="C10" s="6">
        <v>3016</v>
      </c>
      <c r="D10" s="6">
        <v>1363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6">
        <v>2101</v>
      </c>
      <c r="B11" s="6">
        <v>2552</v>
      </c>
      <c r="C11" s="6">
        <v>2640</v>
      </c>
      <c r="D11" s="6">
        <v>2670</v>
      </c>
      <c r="E11" s="1"/>
      <c r="M11" s="1"/>
    </row>
    <row r="12" spans="1:13" x14ac:dyDescent="0.25">
      <c r="A12" s="6">
        <v>1312</v>
      </c>
      <c r="B12" s="6">
        <v>1472</v>
      </c>
      <c r="C12" s="6">
        <v>3596</v>
      </c>
      <c r="D12" s="6">
        <v>597</v>
      </c>
      <c r="E12" s="1"/>
      <c r="M12" s="1"/>
    </row>
    <row r="13" spans="1:13" x14ac:dyDescent="0.25">
      <c r="A13" s="6">
        <v>2422</v>
      </c>
      <c r="B13" s="6">
        <v>2530</v>
      </c>
      <c r="C13" s="6">
        <v>869</v>
      </c>
      <c r="D13" s="6">
        <v>3822</v>
      </c>
      <c r="E13" s="1"/>
      <c r="M13" s="1"/>
    </row>
    <row r="14" spans="1:13" x14ac:dyDescent="0.25">
      <c r="A14" s="6">
        <v>1376</v>
      </c>
      <c r="B14" s="6">
        <v>1317</v>
      </c>
      <c r="C14" s="6">
        <v>1994</v>
      </c>
      <c r="D14" s="6">
        <v>3340</v>
      </c>
      <c r="E14" s="1"/>
      <c r="M14" s="1"/>
    </row>
    <row r="15" spans="1:13" x14ac:dyDescent="0.25">
      <c r="A15" s="6">
        <v>667</v>
      </c>
      <c r="B15" s="6">
        <v>2347</v>
      </c>
      <c r="C15" s="6">
        <v>2929</v>
      </c>
      <c r="D15" s="6">
        <v>2757</v>
      </c>
      <c r="E15" s="1"/>
      <c r="M15" s="1"/>
    </row>
    <row r="16" spans="1:13" x14ac:dyDescent="0.25">
      <c r="A16" s="6">
        <v>652</v>
      </c>
      <c r="B16" s="6">
        <v>2051</v>
      </c>
      <c r="C16" s="6">
        <v>1487</v>
      </c>
      <c r="D16" s="6">
        <v>651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6">
        <v>1380</v>
      </c>
      <c r="B17" s="6">
        <v>1645</v>
      </c>
      <c r="C17" s="6">
        <v>1884</v>
      </c>
      <c r="D17" s="6">
        <v>4196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6">
        <v>1961</v>
      </c>
      <c r="B18" s="6">
        <v>1962</v>
      </c>
      <c r="C18" s="6">
        <v>4543</v>
      </c>
      <c r="D18" s="6">
        <v>2041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6">
        <v>1794</v>
      </c>
      <c r="B19" s="6">
        <v>2243</v>
      </c>
      <c r="C19" s="6">
        <v>4415</v>
      </c>
      <c r="D19" s="6">
        <v>272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6">
        <v>2022</v>
      </c>
      <c r="B20" s="6">
        <v>385</v>
      </c>
      <c r="C20" s="6">
        <v>1685</v>
      </c>
      <c r="D20" s="6">
        <v>3644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6">
        <v>2059</v>
      </c>
      <c r="B21" s="6">
        <v>432</v>
      </c>
      <c r="C21" s="6">
        <v>1442</v>
      </c>
      <c r="D21" s="6">
        <v>3040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6">
        <v>544</v>
      </c>
      <c r="B22" s="6">
        <v>2265</v>
      </c>
      <c r="C22" s="6">
        <v>1364</v>
      </c>
      <c r="D22" s="6">
        <v>3656</v>
      </c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6">
        <v>2254</v>
      </c>
      <c r="B23" s="6">
        <v>302</v>
      </c>
      <c r="C23" s="6">
        <v>2279</v>
      </c>
      <c r="D23" s="6">
        <v>3525</v>
      </c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6">
        <v>2115</v>
      </c>
      <c r="B24" s="6">
        <v>2433</v>
      </c>
      <c r="C24" s="6">
        <v>2575</v>
      </c>
      <c r="D24" s="6">
        <v>3023</v>
      </c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6">
        <v>1943</v>
      </c>
      <c r="B25" s="6">
        <v>1501</v>
      </c>
      <c r="C25" s="6">
        <v>2694</v>
      </c>
      <c r="D25" s="6">
        <v>1306</v>
      </c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6">
        <v>1091</v>
      </c>
      <c r="B26" s="6">
        <v>1408</v>
      </c>
      <c r="C26" s="6">
        <v>1677</v>
      </c>
      <c r="D26" s="6">
        <v>1559</v>
      </c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5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box plot.xlsx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1999-05-19T22:20:45Z</dcterms:created>
  <dcterms:modified xsi:type="dcterms:W3CDTF">2010-07-23T09:06:55Z</dcterms:modified>
  <cp:category>http://www.j-walk.com/ss</cp:category>
</cp:coreProperties>
</file>