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Translations\helion\Książki\Excel 2016 Formulas\Zasoby\code new\r16\"/>
    </mc:Choice>
  </mc:AlternateContent>
  <bookViews>
    <workbookView xWindow="120" yWindow="156" windowWidth="24912" windowHeight="12072" firstSheet="13" activeTab="18"/>
  </bookViews>
  <sheets>
    <sheet name="Duplikaty" sheetId="1" r:id="rId1"/>
    <sheet name="Bez duplikatów" sheetId="2" r:id="rId2"/>
    <sheet name="Identyfikacja" sheetId="3" r:id="rId3"/>
    <sheet name="Dzielenie" sheetId="4" r:id="rId4"/>
    <sheet name="Wypełnianie błyskawiczne" sheetId="6" r:id="rId5"/>
    <sheet name="Wypełnianie błyskawiczne imiona" sheetId="7" r:id="rId6"/>
    <sheet name="FlashFillURL" sheetId="8" r:id="rId7"/>
    <sheet name="Usuwanie odstępów" sheetId="9" r:id="rId8"/>
    <sheet name="Konwersja" sheetId="10" r:id="rId9"/>
    <sheet name="Klasyfikacja" sheetId="11" r:id="rId10"/>
    <sheet name="Szukanie regionów" sheetId="12" r:id="rId11"/>
    <sheet name="Szukanie na liście" sheetId="14" r:id="rId12"/>
    <sheet name="Kolumny na wiersze" sheetId="16" r:id="rId13"/>
    <sheet name="Kolumny na wiersze zrobione" sheetId="15" r:id="rId14"/>
    <sheet name="Wypełnianie luk" sheetId="17" r:id="rId15"/>
    <sheet name="Luki wypełnione" sheetId="18" r:id="rId16"/>
    <sheet name="Pisownia" sheetId="19" r:id="rId17"/>
    <sheet name="Zamiana" sheetId="20" r:id="rId18"/>
    <sheet name="Minus na końcu" sheetId="21" r:id="rId19"/>
  </sheets>
  <definedNames>
    <definedName name="TrailingMinus" localSheetId="18">'Minus na końcu'!#REF!</definedName>
    <definedName name="xlCOMMA">","</definedName>
    <definedName name="xlDOUBLE">""""</definedName>
    <definedName name="xlSINGLE">"'"</definedName>
    <definedName name="xlSPACE">" "</definedName>
  </definedNames>
  <calcPr calcId="152511"/>
</workbook>
</file>

<file path=xl/calcChain.xml><?xml version="1.0" encoding="utf-8"?>
<calcChain xmlns="http://schemas.openxmlformats.org/spreadsheetml/2006/main">
  <c r="D3" i="14" l="1"/>
  <c r="D4" i="14"/>
  <c r="D5" i="14"/>
  <c r="D6" i="14"/>
  <c r="D7" i="14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" i="14"/>
  <c r="B3" i="20" l="1"/>
  <c r="B4" i="20"/>
  <c r="B5" i="20"/>
  <c r="B6" i="20"/>
  <c r="B7" i="20"/>
  <c r="B8" i="20"/>
  <c r="B9" i="20"/>
  <c r="B10" i="20"/>
  <c r="B11" i="20"/>
  <c r="B12" i="20"/>
  <c r="B13" i="20"/>
  <c r="B14" i="20"/>
  <c r="B15" i="20"/>
  <c r="B16" i="20"/>
  <c r="B2" i="20"/>
  <c r="B3" i="12"/>
  <c r="B4" i="12"/>
  <c r="B5" i="12"/>
  <c r="B6" i="12"/>
  <c r="B7" i="12"/>
  <c r="B8" i="12"/>
  <c r="B2" i="12"/>
  <c r="B3" i="11"/>
  <c r="B4" i="11"/>
  <c r="B5" i="11"/>
  <c r="B6" i="11"/>
  <c r="B7" i="11"/>
  <c r="B8" i="11"/>
  <c r="B9" i="11"/>
  <c r="B10" i="11"/>
  <c r="B11" i="11"/>
  <c r="B12" i="11"/>
  <c r="B13" i="11"/>
  <c r="B14" i="11"/>
  <c r="B15" i="11"/>
  <c r="B16" i="11"/>
  <c r="B2" i="11"/>
  <c r="E4" i="11"/>
  <c r="E5" i="11"/>
  <c r="E6" i="11"/>
  <c r="E7" i="11"/>
  <c r="E8" i="11"/>
  <c r="E3" i="11"/>
  <c r="B6" i="10"/>
  <c r="B4" i="10"/>
  <c r="B2" i="10"/>
  <c r="E6" i="9"/>
  <c r="D6" i="9"/>
  <c r="C6" i="9"/>
  <c r="B6" i="9"/>
  <c r="B2" i="9"/>
  <c r="D2" i="7"/>
  <c r="D3" i="7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1" i="7"/>
  <c r="D17" i="3"/>
  <c r="E17" i="3" s="1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2" i="3"/>
  <c r="E2" i="3" s="1"/>
  <c r="E16" i="3" l="1"/>
  <c r="E15" i="3"/>
  <c r="E14" i="3"/>
  <c r="E13" i="3"/>
  <c r="E12" i="3"/>
  <c r="E11" i="3"/>
  <c r="E10" i="3"/>
  <c r="E9" i="3"/>
  <c r="E8" i="3"/>
  <c r="E7" i="3"/>
  <c r="E6" i="3"/>
  <c r="E5" i="3"/>
  <c r="E4" i="3"/>
  <c r="E3" i="3"/>
</calcChain>
</file>

<file path=xl/sharedStrings.xml><?xml version="1.0" encoding="utf-8"?>
<sst xmlns="http://schemas.openxmlformats.org/spreadsheetml/2006/main" count="580" uniqueCount="347">
  <si>
    <t>Brianna</t>
  </si>
  <si>
    <t>Sanchez</t>
  </si>
  <si>
    <t>Blammo</t>
  </si>
  <si>
    <t>Liam</t>
  </si>
  <si>
    <t>Adams</t>
  </si>
  <si>
    <t>Plow King</t>
  </si>
  <si>
    <t>Henry</t>
  </si>
  <si>
    <t>Gray</t>
  </si>
  <si>
    <t>Globex Corporation</t>
  </si>
  <si>
    <t>Valeria</t>
  </si>
  <si>
    <t>Smith</t>
  </si>
  <si>
    <t>Data Systems</t>
  </si>
  <si>
    <t>Ashley</t>
  </si>
  <si>
    <t>Robertson</t>
  </si>
  <si>
    <t>Wernham Hogg</t>
  </si>
  <si>
    <t>Charlotte</t>
  </si>
  <si>
    <t>Pierce</t>
  </si>
  <si>
    <t>Industrial Automation</t>
  </si>
  <si>
    <t>Madison</t>
  </si>
  <si>
    <t>Cook</t>
  </si>
  <si>
    <t>Initech</t>
  </si>
  <si>
    <t>Chase</t>
  </si>
  <si>
    <t>Ramos</t>
  </si>
  <si>
    <t>General Services Corporation</t>
  </si>
  <si>
    <t>Sophie</t>
  </si>
  <si>
    <t>Henderson</t>
  </si>
  <si>
    <t>Mammoth Pictures</t>
  </si>
  <si>
    <t>Thomas</t>
  </si>
  <si>
    <t>Perkins</t>
  </si>
  <si>
    <t>North Central Positronics</t>
  </si>
  <si>
    <t>First</t>
  </si>
  <si>
    <t>Last</t>
  </si>
  <si>
    <t>Company</t>
  </si>
  <si>
    <t>The boy weighed 20 pounds</t>
  </si>
  <si>
    <t>Bob is 6 feet tall</t>
  </si>
  <si>
    <t>She drove for 9.5 hours straight</t>
  </si>
  <si>
    <t>Pi is 3.14159</t>
  </si>
  <si>
    <t>He drank 5 cups of coffee</t>
  </si>
  <si>
    <t>The sales tax was $3.12 for that item</t>
  </si>
  <si>
    <t>15 people showed up for jury duty</t>
  </si>
  <si>
    <t>He was in 7th heaven</t>
  </si>
  <si>
    <t>The square root of 16 is four</t>
  </si>
  <si>
    <t>Where is the 90210 zip code?</t>
  </si>
  <si>
    <t>Mark Russel</t>
  </si>
  <si>
    <t>Tim Colman</t>
  </si>
  <si>
    <t>Sam Daniel Bains</t>
  </si>
  <si>
    <t>Fred James Foster</t>
  </si>
  <si>
    <t>James J. Wehr</t>
  </si>
  <si>
    <t>Mitch Nichols</t>
  </si>
  <si>
    <t>Neal McCaslin</t>
  </si>
  <si>
    <t>Ned Poulakis</t>
  </si>
  <si>
    <t>Paul T. Wingfield</t>
  </si>
  <si>
    <t>Peter Gans</t>
  </si>
  <si>
    <t>Ron E. Hoffman</t>
  </si>
  <si>
    <t>Julia Hayes</t>
  </si>
  <si>
    <t>Richard P Light</t>
  </si>
  <si>
    <t>Ray Walker</t>
  </si>
  <si>
    <t>Robert F. Mahoney</t>
  </si>
  <si>
    <t>Robert Fist</t>
  </si>
  <si>
    <t>Mark</t>
  </si>
  <si>
    <t>Tim</t>
  </si>
  <si>
    <t>Sam</t>
  </si>
  <si>
    <t>Fred</t>
  </si>
  <si>
    <t>James</t>
  </si>
  <si>
    <t>Mitch</t>
  </si>
  <si>
    <t>Neal</t>
  </si>
  <si>
    <t>Ned</t>
  </si>
  <si>
    <t>Paul</t>
  </si>
  <si>
    <t>Peter</t>
  </si>
  <si>
    <t>Ron</t>
  </si>
  <si>
    <t>Julia</t>
  </si>
  <si>
    <t>Richard</t>
  </si>
  <si>
    <t>Ray</t>
  </si>
  <si>
    <t>Robert</t>
  </si>
  <si>
    <t>Russel</t>
  </si>
  <si>
    <t>Colman</t>
  </si>
  <si>
    <t>Bains</t>
  </si>
  <si>
    <t>Foster</t>
  </si>
  <si>
    <t>Wehr</t>
  </si>
  <si>
    <t>Nichols</t>
  </si>
  <si>
    <t>McCaslin</t>
  </si>
  <si>
    <t>Poulakis</t>
  </si>
  <si>
    <t>Wingfield</t>
  </si>
  <si>
    <t>Gans</t>
  </si>
  <si>
    <t>Hoffman</t>
  </si>
  <si>
    <t>Hayes</t>
  </si>
  <si>
    <t>Light</t>
  </si>
  <si>
    <t>Walker</t>
  </si>
  <si>
    <t>Mahoney</t>
  </si>
  <si>
    <t>Fist</t>
  </si>
  <si>
    <t>http://1470.net/api/ping</t>
  </si>
  <si>
    <t>http://31engine.com/weblogUpdates/1.cgi</t>
  </si>
  <si>
    <t>http://a2b.cc/setloc/bp.a2b</t>
  </si>
  <si>
    <t>http://api.blogblogs.com.br/api/ping</t>
  </si>
  <si>
    <t>http://api.moreover.com/RPC2</t>
  </si>
  <si>
    <t>http://api.my.yahoo.com/RPC2</t>
  </si>
  <si>
    <t>http://bblog.com/ping.php</t>
  </si>
  <si>
    <t>http://bitacoles.net/notificacio.php</t>
  </si>
  <si>
    <t>http://blog-search.net/up.php</t>
  </si>
  <si>
    <t>http://blog.goo.ne.jp/XMLRPC</t>
  </si>
  <si>
    <t>http://blogbot.dk/io/xml-rpc.php</t>
  </si>
  <si>
    <t>http://blogdigger.com/RPC2</t>
  </si>
  <si>
    <t>http://bloglines.com/ping</t>
  </si>
  <si>
    <t>http://blogpeople.net/servlet/weblogUpdates</t>
  </si>
  <si>
    <t>http://blogsdominicanos.com/ping/</t>
  </si>
  <si>
    <t>http://blogsearch.google.com/ping/RPC2</t>
  </si>
  <si>
    <t>http://blogshares.com/rpc.php</t>
  </si>
  <si>
    <t>1470.net</t>
  </si>
  <si>
    <t>31engine.com</t>
  </si>
  <si>
    <t>a2b.cc</t>
  </si>
  <si>
    <t>api.blogblogs.com.br</t>
  </si>
  <si>
    <t>api.moreover.com</t>
  </si>
  <si>
    <t>api.my.yahoo.com</t>
  </si>
  <si>
    <t>bblog.com</t>
  </si>
  <si>
    <t>bitacoles.net</t>
  </si>
  <si>
    <t>blog-search.net</t>
  </si>
  <si>
    <t>blog.goo.ne.jp</t>
  </si>
  <si>
    <t>blogbot.dk</t>
  </si>
  <si>
    <t>blogdigger.com</t>
  </si>
  <si>
    <t>bloglines.com</t>
  </si>
  <si>
    <t>blogpeople.net</t>
  </si>
  <si>
    <t>blogsdominicanos.com</t>
  </si>
  <si>
    <t>blogsearch.google.com</t>
  </si>
  <si>
    <t>blogshares.com</t>
  </si>
  <si>
    <t>TRIM</t>
  </si>
  <si>
    <t>CLEAN</t>
  </si>
  <si>
    <t>SUBTITUTE</t>
  </si>
  <si>
    <t>4FF</t>
  </si>
  <si>
    <t>&lt;18</t>
  </si>
  <si>
    <t>75+</t>
  </si>
  <si>
    <t>Illinois</t>
  </si>
  <si>
    <t>Montana</t>
  </si>
  <si>
    <t>Pennsylvania</t>
  </si>
  <si>
    <t>Wyoming</t>
  </si>
  <si>
    <t xml:space="preserve">Alabama </t>
  </si>
  <si>
    <t xml:space="preserve">Alaska </t>
  </si>
  <si>
    <t xml:space="preserve">Arizona </t>
  </si>
  <si>
    <t xml:space="preserve">Arkansas </t>
  </si>
  <si>
    <t xml:space="preserve">Connecticut </t>
  </si>
  <si>
    <t xml:space="preserve">Delaware </t>
  </si>
  <si>
    <t xml:space="preserve">Georgia </t>
  </si>
  <si>
    <t xml:space="preserve">Idaho </t>
  </si>
  <si>
    <t xml:space="preserve">Iowa </t>
  </si>
  <si>
    <t xml:space="preserve">Kansas </t>
  </si>
  <si>
    <t xml:space="preserve">Kentucky </t>
  </si>
  <si>
    <t xml:space="preserve">Louisiana </t>
  </si>
  <si>
    <t xml:space="preserve">Maine </t>
  </si>
  <si>
    <t xml:space="preserve">Maryland </t>
  </si>
  <si>
    <t xml:space="preserve">Massachusetts </t>
  </si>
  <si>
    <t xml:space="preserve">Michigan </t>
  </si>
  <si>
    <t xml:space="preserve">Minnesota </t>
  </si>
  <si>
    <t xml:space="preserve">Mississippi </t>
  </si>
  <si>
    <t xml:space="preserve">Missouri </t>
  </si>
  <si>
    <t xml:space="preserve">Nevada </t>
  </si>
  <si>
    <t xml:space="preserve">New Hampshire </t>
  </si>
  <si>
    <t xml:space="preserve">New Jersey </t>
  </si>
  <si>
    <t xml:space="preserve">New Mexico </t>
  </si>
  <si>
    <t xml:space="preserve">New York </t>
  </si>
  <si>
    <t xml:space="preserve">North Carolina </t>
  </si>
  <si>
    <t xml:space="preserve">North Dakota </t>
  </si>
  <si>
    <t xml:space="preserve">Ohio </t>
  </si>
  <si>
    <t xml:space="preserve">Oklahoma </t>
  </si>
  <si>
    <t xml:space="preserve">Oregon </t>
  </si>
  <si>
    <t xml:space="preserve">South Carolina </t>
  </si>
  <si>
    <t xml:space="preserve">South Dakota </t>
  </si>
  <si>
    <t xml:space="preserve">Tennessee </t>
  </si>
  <si>
    <t xml:space="preserve">Texas </t>
  </si>
  <si>
    <t xml:space="preserve">Utah </t>
  </si>
  <si>
    <t xml:space="preserve">Vermont </t>
  </si>
  <si>
    <t xml:space="preserve">Virginia </t>
  </si>
  <si>
    <t xml:space="preserve">Washington </t>
  </si>
  <si>
    <t xml:space="preserve">West Virginia </t>
  </si>
  <si>
    <t xml:space="preserve">Wisconsin </t>
  </si>
  <si>
    <t>Indiana</t>
  </si>
  <si>
    <t>Nebraska</t>
  </si>
  <si>
    <t>Rhode Island</t>
  </si>
  <si>
    <t>Region III</t>
  </si>
  <si>
    <t>Region IV</t>
  </si>
  <si>
    <t>Region V</t>
  </si>
  <si>
    <t>Region II</t>
  </si>
  <si>
    <t>Region I</t>
  </si>
  <si>
    <t>State</t>
  </si>
  <si>
    <t>Region</t>
  </si>
  <si>
    <t>Angelina</t>
  </si>
  <si>
    <t>Status</t>
  </si>
  <si>
    <t>IT</t>
  </si>
  <si>
    <t>Marketing</t>
  </si>
  <si>
    <t>Mod</t>
  </si>
  <si>
    <t>Sales Rep</t>
  </si>
  <si>
    <t>Month</t>
  </si>
  <si>
    <t>Units Sold</t>
  </si>
  <si>
    <t>Amount</t>
  </si>
  <si>
    <t>Jane</t>
  </si>
  <si>
    <t>George</t>
  </si>
  <si>
    <t>Beth</t>
  </si>
  <si>
    <t>Dan</t>
  </si>
  <si>
    <t>Jan</t>
  </si>
  <si>
    <t>Feb</t>
  </si>
  <si>
    <t>Mar</t>
  </si>
  <si>
    <t>January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</si>
  <si>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</si>
  <si>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</si>
  <si>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</si>
  <si>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</si>
  <si>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</si>
  <si>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</si>
  <si>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</si>
  <si>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</si>
  <si>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</si>
  <si>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</si>
  <si>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Februrary</t>
  </si>
  <si>
    <t>201-FIN-6438</t>
  </si>
  <si>
    <t>201-SUB-5230</t>
  </si>
  <si>
    <t>201-SUB-4936</t>
  </si>
  <si>
    <t>203-PRT-2562</t>
  </si>
  <si>
    <t>202-SUB-5616</t>
  </si>
  <si>
    <t>202-PRT-1605</t>
  </si>
  <si>
    <t>202-SUB-5917</t>
  </si>
  <si>
    <t>203-SUB-6350</t>
  </si>
  <si>
    <t>202-PRT-1984</t>
  </si>
  <si>
    <t>201-PRT-7841</t>
  </si>
  <si>
    <t>201-PRT-1380</t>
  </si>
  <si>
    <t>203-FIN-5656</t>
  </si>
  <si>
    <t>203-FIN-5721</t>
  </si>
  <si>
    <t>201-SUB-3964</t>
  </si>
  <si>
    <t>201-FIN-4618</t>
  </si>
  <si>
    <t>3459-</t>
  </si>
  <si>
    <t>1234.12-</t>
  </si>
  <si>
    <t>Aneta</t>
  </si>
  <si>
    <t>Zatkalik</t>
  </si>
  <si>
    <t>Elwira</t>
  </si>
  <si>
    <t>Krasnodębska</t>
  </si>
  <si>
    <t>Anna</t>
  </si>
  <si>
    <t>Bojar</t>
  </si>
  <si>
    <t>Barbara</t>
  </si>
  <si>
    <t>Kowalska</t>
  </si>
  <si>
    <t>Marta</t>
  </si>
  <si>
    <t>Rabkowska</t>
  </si>
  <si>
    <t>Monika</t>
  </si>
  <si>
    <t>Zalewska</t>
  </si>
  <si>
    <t>Sylwia</t>
  </si>
  <si>
    <t>Koniecpolska</t>
  </si>
  <si>
    <t>Zuzanna</t>
  </si>
  <si>
    <t>Partyka</t>
  </si>
  <si>
    <t>Bukowicka</t>
  </si>
  <si>
    <t>Elżbieta</t>
  </si>
  <si>
    <t>Małyszko</t>
  </si>
  <si>
    <t>Magda</t>
  </si>
  <si>
    <t>Nowak</t>
  </si>
  <si>
    <t>Paweł</t>
  </si>
  <si>
    <t>Skibniewski</t>
  </si>
  <si>
    <t>Romuald</t>
  </si>
  <si>
    <t>Prosiecki</t>
  </si>
  <si>
    <t>Łukasz</t>
  </si>
  <si>
    <t>Stanisławski</t>
  </si>
  <si>
    <t>Hubert</t>
  </si>
  <si>
    <t>Rakowski</t>
  </si>
  <si>
    <t>Imię</t>
  </si>
  <si>
    <t>Nazwisko</t>
  </si>
  <si>
    <t>Firma</t>
  </si>
  <si>
    <t>Wiek</t>
  </si>
  <si>
    <t>Klasyfikacja</t>
  </si>
  <si>
    <t>Floryda</t>
  </si>
  <si>
    <t>Kalifornia</t>
  </si>
  <si>
    <t>Kolorado</t>
  </si>
  <si>
    <t>Hawaje</t>
  </si>
  <si>
    <t>Izabela</t>
  </si>
  <si>
    <t>Grażyna</t>
  </si>
  <si>
    <t>Bartłomiej</t>
  </si>
  <si>
    <t>Zofia</t>
  </si>
  <si>
    <t>Mariusz</t>
  </si>
  <si>
    <t>Edward</t>
  </si>
  <si>
    <t>Ireneusz</t>
  </si>
  <si>
    <t>Karolina</t>
  </si>
  <si>
    <t>Henryk</t>
  </si>
  <si>
    <t>Halina</t>
  </si>
  <si>
    <t>Katarzyna</t>
  </si>
  <si>
    <t>Laura</t>
  </si>
  <si>
    <t>Justyna</t>
  </si>
  <si>
    <t>Alina</t>
  </si>
  <si>
    <t>Albert</t>
  </si>
  <si>
    <t>Konarska</t>
  </si>
  <si>
    <t>Pietrzykowska</t>
  </si>
  <si>
    <t>Deoniziak</t>
  </si>
  <si>
    <t>Słotwińska</t>
  </si>
  <si>
    <t>Wojciechowski</t>
  </si>
  <si>
    <t>Patrykowski</t>
  </si>
  <si>
    <t>Puławski</t>
  </si>
  <si>
    <t>Wrotnowski</t>
  </si>
  <si>
    <t>Mateusz</t>
  </si>
  <si>
    <t>Wyszomierski</t>
  </si>
  <si>
    <t>Gawrońska</t>
  </si>
  <si>
    <t>Rucińska</t>
  </si>
  <si>
    <t>Lipka</t>
  </si>
  <si>
    <t>Stanisławska</t>
  </si>
  <si>
    <t>Łada</t>
  </si>
  <si>
    <t>Popławska</t>
  </si>
  <si>
    <t>Tomczuk</t>
  </si>
  <si>
    <t>Kostyra</t>
  </si>
  <si>
    <t>Włodarczyk</t>
  </si>
  <si>
    <t>Numer</t>
  </si>
  <si>
    <t>Wypisani</t>
  </si>
  <si>
    <t>Obsługa klienta</t>
  </si>
  <si>
    <t>Teresa Kowalska</t>
  </si>
  <si>
    <t>Warszawa</t>
  </si>
  <si>
    <t>Kontrola jakości</t>
  </si>
  <si>
    <t>Ewelina Bartnik</t>
  </si>
  <si>
    <t>Gdańsk</t>
  </si>
  <si>
    <t>Logistyka</t>
  </si>
  <si>
    <t>Izabela Wyszomierska</t>
  </si>
  <si>
    <t>Poznań</t>
  </si>
  <si>
    <t>Ubezpieczenia</t>
  </si>
  <si>
    <t>Monika Ostapiuk</t>
  </si>
  <si>
    <t>Gliwice</t>
  </si>
  <si>
    <t>Usługi</t>
  </si>
  <si>
    <t>Karolina Miłoszewska</t>
  </si>
  <si>
    <t>Toruń</t>
  </si>
  <si>
    <t>Łukasz Miłkowski</t>
  </si>
  <si>
    <t>Olsztyn</t>
  </si>
  <si>
    <t>Rozwój biznesu</t>
  </si>
  <si>
    <t>Krzysztof Kuźmiuk</t>
  </si>
  <si>
    <t>Radom</t>
  </si>
  <si>
    <t>Mieczysław Frankowski</t>
  </si>
  <si>
    <t>Siedlce</t>
  </si>
  <si>
    <t>Licencje</t>
  </si>
  <si>
    <t>Dominik Ratyński</t>
  </si>
  <si>
    <t>Suwałki</t>
  </si>
  <si>
    <t>Anna Grzymała</t>
  </si>
  <si>
    <t>Katowice</t>
  </si>
  <si>
    <t>Izabela Paćko</t>
  </si>
  <si>
    <t>Sopot</t>
  </si>
  <si>
    <t>Dział</t>
  </si>
  <si>
    <t>Lokalizacja</t>
  </si>
  <si>
    <t>Złącz.Teksty</t>
  </si>
  <si>
    <t>Licz.jeżeli</t>
  </si>
  <si>
    <t>Styczeń,55,85,40,66,53</t>
  </si>
  <si>
    <t>Luty,36,39,44,59,54</t>
  </si>
  <si>
    <t>Marzec,61,77,81,82,48</t>
  </si>
  <si>
    <t>Kwiecień,32,38,90,89,84</t>
  </si>
  <si>
    <t>Maj,84,73,32,81,47</t>
  </si>
  <si>
    <t>Czerwiec,32,66,82,83,73</t>
  </si>
  <si>
    <t>Lipiec,68,40,85,70,57</t>
  </si>
  <si>
    <t>Sierpień,83,37,39,74,78</t>
  </si>
  <si>
    <t>Wrzesień,63,46,63,66,46</t>
  </si>
  <si>
    <t>Październik,84,51,56,32,68</t>
  </si>
  <si>
    <t>Listopad,72,52,82,48,45</t>
  </si>
  <si>
    <t>Grudzień,49,58,65,85,42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</si>
</sst>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3F3F3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3F3F3F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2" borderId="1" applyNumberFormat="0" applyAlignment="0" applyProtection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3" fillId="0" borderId="2" xfId="0" applyFont="1" applyBorder="1"/>
    <xf numFmtId="0" fontId="4" fillId="0" borderId="0" xfId="4"/>
    <xf numFmtId="0" fontId="0" fillId="0" borderId="0" xfId="0" applyAlignment="1">
      <alignment horizontal="center"/>
    </xf>
    <xf numFmtId="0" fontId="2" fillId="2" borderId="1" xfId="3"/>
    <xf numFmtId="0" fontId="5" fillId="0" borderId="1" xfId="3" applyFont="1" applyFill="1"/>
    <xf numFmtId="0" fontId="5" fillId="0" borderId="1" xfId="3" applyFont="1" applyFill="1" applyAlignment="1">
      <alignment horizontal="center"/>
    </xf>
    <xf numFmtId="0" fontId="6" fillId="0" borderId="0" xfId="0" applyFont="1"/>
    <xf numFmtId="0" fontId="0" fillId="0" borderId="0" xfId="0" applyFont="1" applyFill="1"/>
    <xf numFmtId="164" fontId="0" fillId="0" borderId="0" xfId="2" applyFont="1"/>
    <xf numFmtId="165" fontId="0" fillId="0" borderId="0" xfId="1" applyFont="1"/>
    <xf numFmtId="166" fontId="0" fillId="0" borderId="0" xfId="1" applyNumberFormat="1" applyFont="1"/>
    <xf numFmtId="0" fontId="7" fillId="0" borderId="1" xfId="3" applyFont="1" applyFill="1"/>
  </cellXfs>
  <cellStyles count="5">
    <cellStyle name="Dane wyjściowe" xfId="3" builtinId="21"/>
    <cellStyle name="Dziesiętny" xfId="1" builtinId="3"/>
    <cellStyle name="Hiperłącze" xfId="4" builtinId="8"/>
    <cellStyle name="Normalny" xfId="0" builtinId="0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://bitacoles.net/notificacio.php" TargetMode="External"/><Relationship Id="rId13" Type="http://schemas.openxmlformats.org/officeDocument/2006/relationships/hyperlink" Target="http://bloglines.com/ping" TargetMode="External"/><Relationship Id="rId18" Type="http://schemas.openxmlformats.org/officeDocument/2006/relationships/printerSettings" Target="../printerSettings/printerSettings4.bin"/><Relationship Id="rId3" Type="http://schemas.openxmlformats.org/officeDocument/2006/relationships/hyperlink" Target="http://a2b.cc/setloc/bp.a2b" TargetMode="External"/><Relationship Id="rId7" Type="http://schemas.openxmlformats.org/officeDocument/2006/relationships/hyperlink" Target="http://bblog.com/ping.php" TargetMode="External"/><Relationship Id="rId12" Type="http://schemas.openxmlformats.org/officeDocument/2006/relationships/hyperlink" Target="http://blogdigger.com/RPC2" TargetMode="External"/><Relationship Id="rId17" Type="http://schemas.openxmlformats.org/officeDocument/2006/relationships/hyperlink" Target="http://blogshares.com/rpc.php" TargetMode="External"/><Relationship Id="rId2" Type="http://schemas.openxmlformats.org/officeDocument/2006/relationships/hyperlink" Target="http://31engine.com/weblogUpdates/1.cgi" TargetMode="External"/><Relationship Id="rId16" Type="http://schemas.openxmlformats.org/officeDocument/2006/relationships/hyperlink" Target="http://blogsearch.google.com/ping/RPC2" TargetMode="External"/><Relationship Id="rId1" Type="http://schemas.openxmlformats.org/officeDocument/2006/relationships/hyperlink" Target="http://1470.net/api/ping" TargetMode="External"/><Relationship Id="rId6" Type="http://schemas.openxmlformats.org/officeDocument/2006/relationships/hyperlink" Target="http://api.my.yahoo.com/RPC2" TargetMode="External"/><Relationship Id="rId11" Type="http://schemas.openxmlformats.org/officeDocument/2006/relationships/hyperlink" Target="http://blogbot.dk/io/xml-rpc.php" TargetMode="External"/><Relationship Id="rId5" Type="http://schemas.openxmlformats.org/officeDocument/2006/relationships/hyperlink" Target="http://api.moreover.com/RPC2" TargetMode="External"/><Relationship Id="rId15" Type="http://schemas.openxmlformats.org/officeDocument/2006/relationships/hyperlink" Target="http://blogsdominicanos.com/ping/" TargetMode="External"/><Relationship Id="rId10" Type="http://schemas.openxmlformats.org/officeDocument/2006/relationships/hyperlink" Target="http://blog.goo.ne.jp/XMLRPC" TargetMode="External"/><Relationship Id="rId4" Type="http://schemas.openxmlformats.org/officeDocument/2006/relationships/hyperlink" Target="http://api.blogblogs.com.br/api/ping" TargetMode="External"/><Relationship Id="rId9" Type="http://schemas.openxmlformats.org/officeDocument/2006/relationships/hyperlink" Target="http://blog-search.net/up.php" TargetMode="External"/><Relationship Id="rId14" Type="http://schemas.openxmlformats.org/officeDocument/2006/relationships/hyperlink" Target="http://blogpeople.net/servlet/weblogUpdat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A2" sqref="A2:C21"/>
    </sheetView>
  </sheetViews>
  <sheetFormatPr defaultRowHeight="14.4" x14ac:dyDescent="0.3"/>
  <cols>
    <col min="1" max="1" width="11.88671875" customWidth="1"/>
    <col min="2" max="2" width="14.88671875" customWidth="1"/>
    <col min="3" max="3" width="27.33203125" bestFit="1" customWidth="1"/>
  </cols>
  <sheetData>
    <row r="1" spans="1:3" x14ac:dyDescent="0.3">
      <c r="A1" s="1" t="s">
        <v>257</v>
      </c>
      <c r="B1" s="1" t="s">
        <v>258</v>
      </c>
      <c r="C1" s="1" t="s">
        <v>259</v>
      </c>
    </row>
    <row r="2" spans="1:3" x14ac:dyDescent="0.3">
      <c r="A2" t="s">
        <v>228</v>
      </c>
      <c r="B2" t="s">
        <v>229</v>
      </c>
      <c r="C2" t="s">
        <v>17</v>
      </c>
    </row>
    <row r="3" spans="1:3" x14ac:dyDescent="0.3">
      <c r="A3" t="s">
        <v>230</v>
      </c>
      <c r="B3" t="s">
        <v>231</v>
      </c>
      <c r="C3" t="s">
        <v>14</v>
      </c>
    </row>
    <row r="4" spans="1:3" x14ac:dyDescent="0.3">
      <c r="A4" t="s">
        <v>232</v>
      </c>
      <c r="B4" t="s">
        <v>233</v>
      </c>
      <c r="C4" t="s">
        <v>26</v>
      </c>
    </row>
    <row r="5" spans="1:3" x14ac:dyDescent="0.3">
      <c r="A5" t="s">
        <v>238</v>
      </c>
      <c r="B5" t="s">
        <v>239</v>
      </c>
      <c r="C5" t="s">
        <v>20</v>
      </c>
    </row>
    <row r="6" spans="1:3" x14ac:dyDescent="0.3">
      <c r="A6" t="s">
        <v>234</v>
      </c>
      <c r="B6" t="s">
        <v>235</v>
      </c>
      <c r="C6" t="s">
        <v>8</v>
      </c>
    </row>
    <row r="7" spans="1:3" x14ac:dyDescent="0.3">
      <c r="A7" t="s">
        <v>230</v>
      </c>
      <c r="B7" t="s">
        <v>231</v>
      </c>
      <c r="C7" t="s">
        <v>14</v>
      </c>
    </row>
    <row r="8" spans="1:3" x14ac:dyDescent="0.3">
      <c r="A8" t="s">
        <v>236</v>
      </c>
      <c r="B8" t="s">
        <v>237</v>
      </c>
      <c r="C8" t="s">
        <v>11</v>
      </c>
    </row>
    <row r="9" spans="1:3" x14ac:dyDescent="0.3">
      <c r="A9" t="s">
        <v>238</v>
      </c>
      <c r="B9" t="s">
        <v>239</v>
      </c>
      <c r="C9" t="s">
        <v>20</v>
      </c>
    </row>
    <row r="10" spans="1:3" x14ac:dyDescent="0.3">
      <c r="A10" t="s">
        <v>240</v>
      </c>
      <c r="B10" t="s">
        <v>241</v>
      </c>
      <c r="C10" t="s">
        <v>14</v>
      </c>
    </row>
    <row r="11" spans="1:3" x14ac:dyDescent="0.3">
      <c r="A11" t="s">
        <v>242</v>
      </c>
      <c r="B11" t="s">
        <v>243</v>
      </c>
      <c r="C11" t="s">
        <v>8</v>
      </c>
    </row>
    <row r="12" spans="1:3" x14ac:dyDescent="0.3">
      <c r="A12" t="s">
        <v>70</v>
      </c>
      <c r="B12" t="s">
        <v>244</v>
      </c>
      <c r="C12" t="s">
        <v>29</v>
      </c>
    </row>
    <row r="13" spans="1:3" x14ac:dyDescent="0.3">
      <c r="A13" t="s">
        <v>234</v>
      </c>
      <c r="B13" t="s">
        <v>235</v>
      </c>
      <c r="C13" t="s">
        <v>11</v>
      </c>
    </row>
    <row r="14" spans="1:3" x14ac:dyDescent="0.3">
      <c r="A14" t="s">
        <v>245</v>
      </c>
      <c r="B14" t="s">
        <v>246</v>
      </c>
      <c r="C14" t="s">
        <v>23</v>
      </c>
    </row>
    <row r="15" spans="1:3" x14ac:dyDescent="0.3">
      <c r="A15" t="s">
        <v>230</v>
      </c>
      <c r="B15" t="s">
        <v>231</v>
      </c>
      <c r="C15" t="s">
        <v>14</v>
      </c>
    </row>
    <row r="16" spans="1:3" x14ac:dyDescent="0.3">
      <c r="A16" t="s">
        <v>249</v>
      </c>
      <c r="B16" t="s">
        <v>250</v>
      </c>
      <c r="C16" t="s">
        <v>29</v>
      </c>
    </row>
    <row r="17" spans="1:3" x14ac:dyDescent="0.3">
      <c r="A17" t="s">
        <v>251</v>
      </c>
      <c r="B17" t="s">
        <v>252</v>
      </c>
      <c r="C17" t="s">
        <v>5</v>
      </c>
    </row>
    <row r="18" spans="1:3" x14ac:dyDescent="0.3">
      <c r="A18" t="s">
        <v>238</v>
      </c>
      <c r="B18" t="s">
        <v>239</v>
      </c>
      <c r="C18" t="s">
        <v>20</v>
      </c>
    </row>
    <row r="19" spans="1:3" x14ac:dyDescent="0.3">
      <c r="A19" t="s">
        <v>253</v>
      </c>
      <c r="B19" t="s">
        <v>254</v>
      </c>
      <c r="C19" t="s">
        <v>20</v>
      </c>
    </row>
    <row r="20" spans="1:3" x14ac:dyDescent="0.3">
      <c r="A20" t="s">
        <v>247</v>
      </c>
      <c r="B20" t="s">
        <v>248</v>
      </c>
      <c r="C20" t="s">
        <v>2</v>
      </c>
    </row>
    <row r="21" spans="1:3" x14ac:dyDescent="0.3">
      <c r="A21" t="s">
        <v>255</v>
      </c>
      <c r="B21" t="s">
        <v>256</v>
      </c>
      <c r="C21" t="s">
        <v>23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B2" sqref="B2"/>
    </sheetView>
  </sheetViews>
  <sheetFormatPr defaultRowHeight="14.4" x14ac:dyDescent="0.3"/>
  <cols>
    <col min="1" max="1" width="10.44140625" customWidth="1"/>
    <col min="2" max="2" width="12.6640625" bestFit="1" customWidth="1"/>
  </cols>
  <sheetData>
    <row r="1" spans="1:5" x14ac:dyDescent="0.3">
      <c r="A1" s="4" t="s">
        <v>260</v>
      </c>
      <c r="B1" s="4" t="s">
        <v>261</v>
      </c>
    </row>
    <row r="2" spans="1:5" x14ac:dyDescent="0.3">
      <c r="A2" s="6">
        <v>24</v>
      </c>
      <c r="B2" s="6" t="str">
        <f>VLOOKUP(A2,$D$2:$E$9,2)</f>
        <v>18-24</v>
      </c>
      <c r="D2" s="4">
        <v>0</v>
      </c>
      <c r="E2" s="4" t="s">
        <v>128</v>
      </c>
    </row>
    <row r="3" spans="1:5" x14ac:dyDescent="0.3">
      <c r="A3" s="6">
        <v>42</v>
      </c>
      <c r="B3" s="6" t="str">
        <f t="shared" ref="B3:B16" si="0">VLOOKUP(A3,$D$2:$E$9,2)</f>
        <v>35-44</v>
      </c>
      <c r="D3" s="4">
        <v>18</v>
      </c>
      <c r="E3" s="4" t="str">
        <f>D3&amp;"-"&amp;D4-1</f>
        <v>18-24</v>
      </c>
    </row>
    <row r="4" spans="1:5" x14ac:dyDescent="0.3">
      <c r="A4" s="6">
        <v>44</v>
      </c>
      <c r="B4" s="6" t="str">
        <f t="shared" si="0"/>
        <v>35-44</v>
      </c>
      <c r="D4" s="4">
        <v>25</v>
      </c>
      <c r="E4" s="4" t="str">
        <f t="shared" ref="E4:E8" si="1">D4&amp;"-"&amp;D5-1</f>
        <v>25-34</v>
      </c>
    </row>
    <row r="5" spans="1:5" x14ac:dyDescent="0.3">
      <c r="A5" s="6">
        <v>17</v>
      </c>
      <c r="B5" s="6" t="str">
        <f t="shared" si="0"/>
        <v>&lt;18</v>
      </c>
      <c r="D5" s="4">
        <v>35</v>
      </c>
      <c r="E5" s="4" t="str">
        <f t="shared" si="1"/>
        <v>35-44</v>
      </c>
    </row>
    <row r="6" spans="1:5" x14ac:dyDescent="0.3">
      <c r="A6" s="6">
        <v>72</v>
      </c>
      <c r="B6" s="6" t="str">
        <f t="shared" si="0"/>
        <v>65-74</v>
      </c>
      <c r="D6" s="4">
        <v>45</v>
      </c>
      <c r="E6" s="4" t="str">
        <f t="shared" si="1"/>
        <v>45-54</v>
      </c>
    </row>
    <row r="7" spans="1:5" x14ac:dyDescent="0.3">
      <c r="A7" s="6">
        <v>51</v>
      </c>
      <c r="B7" s="6" t="str">
        <f t="shared" si="0"/>
        <v>45-54</v>
      </c>
      <c r="D7" s="4">
        <v>55</v>
      </c>
      <c r="E7" s="4" t="str">
        <f t="shared" si="1"/>
        <v>55-64</v>
      </c>
    </row>
    <row r="8" spans="1:5" x14ac:dyDescent="0.3">
      <c r="A8" s="6">
        <v>40</v>
      </c>
      <c r="B8" s="6" t="str">
        <f t="shared" si="0"/>
        <v>35-44</v>
      </c>
      <c r="D8" s="4">
        <v>65</v>
      </c>
      <c r="E8" s="4" t="str">
        <f t="shared" si="1"/>
        <v>65-74</v>
      </c>
    </row>
    <row r="9" spans="1:5" x14ac:dyDescent="0.3">
      <c r="A9" s="6">
        <v>51</v>
      </c>
      <c r="B9" s="6" t="str">
        <f t="shared" si="0"/>
        <v>45-54</v>
      </c>
      <c r="D9" s="4">
        <v>75</v>
      </c>
      <c r="E9" s="4" t="s">
        <v>129</v>
      </c>
    </row>
    <row r="10" spans="1:5" x14ac:dyDescent="0.3">
      <c r="A10" s="6">
        <v>34</v>
      </c>
      <c r="B10" s="6" t="str">
        <f t="shared" si="0"/>
        <v>25-34</v>
      </c>
    </row>
    <row r="11" spans="1:5" x14ac:dyDescent="0.3">
      <c r="A11" s="6">
        <v>51</v>
      </c>
      <c r="B11" s="6" t="str">
        <f t="shared" si="0"/>
        <v>45-54</v>
      </c>
    </row>
    <row r="12" spans="1:5" x14ac:dyDescent="0.3">
      <c r="A12" s="6">
        <v>81</v>
      </c>
      <c r="B12" s="6" t="str">
        <f t="shared" si="0"/>
        <v>75+</v>
      </c>
    </row>
    <row r="13" spans="1:5" x14ac:dyDescent="0.3">
      <c r="A13" s="6">
        <v>18</v>
      </c>
      <c r="B13" s="6" t="str">
        <f t="shared" si="0"/>
        <v>18-24</v>
      </c>
    </row>
    <row r="14" spans="1:5" x14ac:dyDescent="0.3">
      <c r="A14" s="6">
        <v>46</v>
      </c>
      <c r="B14" s="6" t="str">
        <f t="shared" si="0"/>
        <v>45-54</v>
      </c>
    </row>
    <row r="15" spans="1:5" x14ac:dyDescent="0.3">
      <c r="A15" s="6">
        <v>60</v>
      </c>
      <c r="B15" s="6" t="str">
        <f t="shared" si="0"/>
        <v>55-64</v>
      </c>
    </row>
    <row r="16" spans="1:5" x14ac:dyDescent="0.3">
      <c r="A16" s="6">
        <v>32</v>
      </c>
      <c r="B16" s="6" t="str">
        <f t="shared" si="0"/>
        <v>25-34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workbookViewId="0">
      <selection activeCell="F36" sqref="F36"/>
    </sheetView>
  </sheetViews>
  <sheetFormatPr defaultRowHeight="14.4" x14ac:dyDescent="0.3"/>
  <cols>
    <col min="1" max="1" width="15.6640625" bestFit="1" customWidth="1"/>
    <col min="2" max="2" width="9.44140625" bestFit="1" customWidth="1"/>
    <col min="4" max="4" width="15.6640625" bestFit="1" customWidth="1"/>
  </cols>
  <sheetData>
    <row r="1" spans="1:5" x14ac:dyDescent="0.3">
      <c r="A1" s="4" t="s">
        <v>181</v>
      </c>
      <c r="B1" s="4" t="s">
        <v>182</v>
      </c>
    </row>
    <row r="2" spans="1:5" x14ac:dyDescent="0.3">
      <c r="A2" s="5" t="s">
        <v>262</v>
      </c>
      <c r="B2" s="5" t="str">
        <f>VLOOKUP(A2,$D$2:$E$51,2,FALSE)</f>
        <v>Region IV</v>
      </c>
      <c r="D2" s="4" t="s">
        <v>134</v>
      </c>
      <c r="E2" s="4" t="s">
        <v>176</v>
      </c>
    </row>
    <row r="3" spans="1:5" x14ac:dyDescent="0.3">
      <c r="A3" s="5" t="s">
        <v>160</v>
      </c>
      <c r="B3" s="5" t="str">
        <f t="shared" ref="B3:B8" si="0">VLOOKUP(A3,$D$2:$E$51,2,FALSE)</f>
        <v>Region IV</v>
      </c>
      <c r="D3" s="4" t="s">
        <v>135</v>
      </c>
      <c r="E3" s="4" t="s">
        <v>177</v>
      </c>
    </row>
    <row r="4" spans="1:5" x14ac:dyDescent="0.3">
      <c r="A4" s="5" t="s">
        <v>145</v>
      </c>
      <c r="B4" s="5" t="str">
        <f t="shared" si="0"/>
        <v>Region II</v>
      </c>
      <c r="D4" s="4" t="s">
        <v>136</v>
      </c>
      <c r="E4" s="4" t="s">
        <v>178</v>
      </c>
    </row>
    <row r="5" spans="1:5" x14ac:dyDescent="0.3">
      <c r="A5" s="5" t="s">
        <v>138</v>
      </c>
      <c r="B5" s="5" t="str">
        <f t="shared" si="0"/>
        <v>Region I</v>
      </c>
      <c r="D5" s="4" t="s">
        <v>137</v>
      </c>
      <c r="E5" s="4" t="s">
        <v>176</v>
      </c>
    </row>
    <row r="6" spans="1:5" x14ac:dyDescent="0.3">
      <c r="A6" s="5" t="s">
        <v>154</v>
      </c>
      <c r="B6" s="5" t="str">
        <f t="shared" si="0"/>
        <v>Region I</v>
      </c>
      <c r="D6" s="4" t="s">
        <v>263</v>
      </c>
      <c r="E6" s="4" t="s">
        <v>179</v>
      </c>
    </row>
    <row r="7" spans="1:5" x14ac:dyDescent="0.3">
      <c r="A7" s="5" t="s">
        <v>143</v>
      </c>
      <c r="B7" s="5" t="str">
        <f t="shared" si="0"/>
        <v>Region I</v>
      </c>
      <c r="D7" s="4" t="s">
        <v>264</v>
      </c>
      <c r="E7" s="4" t="s">
        <v>176</v>
      </c>
    </row>
    <row r="8" spans="1:5" x14ac:dyDescent="0.3">
      <c r="A8" s="5" t="s">
        <v>167</v>
      </c>
      <c r="B8" s="5" t="str">
        <f t="shared" si="0"/>
        <v>Region V</v>
      </c>
      <c r="D8" s="4" t="s">
        <v>138</v>
      </c>
      <c r="E8" s="4" t="s">
        <v>180</v>
      </c>
    </row>
    <row r="9" spans="1:5" x14ac:dyDescent="0.3">
      <c r="D9" s="4" t="s">
        <v>139</v>
      </c>
      <c r="E9" s="4" t="s">
        <v>179</v>
      </c>
    </row>
    <row r="10" spans="1:5" x14ac:dyDescent="0.3">
      <c r="D10" s="4" t="s">
        <v>262</v>
      </c>
      <c r="E10" s="4" t="s">
        <v>177</v>
      </c>
    </row>
    <row r="11" spans="1:5" x14ac:dyDescent="0.3">
      <c r="D11" s="4" t="s">
        <v>140</v>
      </c>
      <c r="E11" s="4" t="s">
        <v>177</v>
      </c>
    </row>
    <row r="12" spans="1:5" x14ac:dyDescent="0.3">
      <c r="D12" s="4" t="s">
        <v>265</v>
      </c>
      <c r="E12" s="4" t="s">
        <v>178</v>
      </c>
    </row>
    <row r="13" spans="1:5" x14ac:dyDescent="0.3">
      <c r="D13" s="4" t="s">
        <v>141</v>
      </c>
      <c r="E13" s="4" t="s">
        <v>179</v>
      </c>
    </row>
    <row r="14" spans="1:5" x14ac:dyDescent="0.3">
      <c r="D14" s="4" t="s">
        <v>130</v>
      </c>
      <c r="E14" s="4" t="s">
        <v>179</v>
      </c>
    </row>
    <row r="15" spans="1:5" x14ac:dyDescent="0.3">
      <c r="D15" s="4" t="s">
        <v>173</v>
      </c>
      <c r="E15" s="4" t="s">
        <v>180</v>
      </c>
    </row>
    <row r="16" spans="1:5" x14ac:dyDescent="0.3">
      <c r="D16" s="4" t="s">
        <v>142</v>
      </c>
      <c r="E16" s="4" t="s">
        <v>178</v>
      </c>
    </row>
    <row r="17" spans="4:5" x14ac:dyDescent="0.3">
      <c r="D17" s="4" t="s">
        <v>143</v>
      </c>
      <c r="E17" s="4" t="s">
        <v>180</v>
      </c>
    </row>
    <row r="18" spans="4:5" x14ac:dyDescent="0.3">
      <c r="D18" s="4" t="s">
        <v>144</v>
      </c>
      <c r="E18" s="4" t="s">
        <v>177</v>
      </c>
    </row>
    <row r="19" spans="4:5" x14ac:dyDescent="0.3">
      <c r="D19" s="4" t="s">
        <v>145</v>
      </c>
      <c r="E19" s="4" t="s">
        <v>179</v>
      </c>
    </row>
    <row r="20" spans="4:5" x14ac:dyDescent="0.3">
      <c r="D20" s="4" t="s">
        <v>146</v>
      </c>
      <c r="E20" s="4" t="s">
        <v>177</v>
      </c>
    </row>
    <row r="21" spans="4:5" x14ac:dyDescent="0.3">
      <c r="D21" s="4" t="s">
        <v>147</v>
      </c>
      <c r="E21" s="4" t="s">
        <v>176</v>
      </c>
    </row>
    <row r="22" spans="4:5" x14ac:dyDescent="0.3">
      <c r="D22" s="4" t="s">
        <v>148</v>
      </c>
      <c r="E22" s="4" t="s">
        <v>180</v>
      </c>
    </row>
    <row r="23" spans="4:5" x14ac:dyDescent="0.3">
      <c r="D23" s="4" t="s">
        <v>149</v>
      </c>
      <c r="E23" s="4" t="s">
        <v>178</v>
      </c>
    </row>
    <row r="24" spans="4:5" x14ac:dyDescent="0.3">
      <c r="D24" s="4" t="s">
        <v>150</v>
      </c>
      <c r="E24" s="4" t="s">
        <v>178</v>
      </c>
    </row>
    <row r="25" spans="4:5" x14ac:dyDescent="0.3">
      <c r="D25" s="4" t="s">
        <v>151</v>
      </c>
      <c r="E25" s="4" t="s">
        <v>176</v>
      </c>
    </row>
    <row r="26" spans="4:5" x14ac:dyDescent="0.3">
      <c r="D26" s="4" t="s">
        <v>152</v>
      </c>
      <c r="E26" s="4" t="s">
        <v>180</v>
      </c>
    </row>
    <row r="27" spans="4:5" x14ac:dyDescent="0.3">
      <c r="D27" s="4" t="s">
        <v>131</v>
      </c>
      <c r="E27" s="4" t="s">
        <v>177</v>
      </c>
    </row>
    <row r="28" spans="4:5" x14ac:dyDescent="0.3">
      <c r="D28" s="4" t="s">
        <v>174</v>
      </c>
      <c r="E28" s="4" t="s">
        <v>180</v>
      </c>
    </row>
    <row r="29" spans="4:5" x14ac:dyDescent="0.3">
      <c r="D29" s="4" t="s">
        <v>153</v>
      </c>
      <c r="E29" s="4" t="s">
        <v>179</v>
      </c>
    </row>
    <row r="30" spans="4:5" x14ac:dyDescent="0.3">
      <c r="D30" s="4" t="s">
        <v>154</v>
      </c>
      <c r="E30" s="4" t="s">
        <v>180</v>
      </c>
    </row>
    <row r="31" spans="4:5" x14ac:dyDescent="0.3">
      <c r="D31" s="4" t="s">
        <v>155</v>
      </c>
      <c r="E31" s="4" t="s">
        <v>179</v>
      </c>
    </row>
    <row r="32" spans="4:5" x14ac:dyDescent="0.3">
      <c r="D32" s="4" t="s">
        <v>156</v>
      </c>
      <c r="E32" s="4" t="s">
        <v>178</v>
      </c>
    </row>
    <row r="33" spans="4:5" x14ac:dyDescent="0.3">
      <c r="D33" s="4" t="s">
        <v>157</v>
      </c>
      <c r="E33" s="4" t="s">
        <v>179</v>
      </c>
    </row>
    <row r="34" spans="4:5" x14ac:dyDescent="0.3">
      <c r="D34" s="4" t="s">
        <v>158</v>
      </c>
      <c r="E34" s="4" t="s">
        <v>180</v>
      </c>
    </row>
    <row r="35" spans="4:5" x14ac:dyDescent="0.3">
      <c r="D35" s="4" t="s">
        <v>159</v>
      </c>
      <c r="E35" s="4" t="s">
        <v>176</v>
      </c>
    </row>
    <row r="36" spans="4:5" x14ac:dyDescent="0.3">
      <c r="D36" s="4" t="s">
        <v>160</v>
      </c>
      <c r="E36" s="4" t="s">
        <v>177</v>
      </c>
    </row>
    <row r="37" spans="4:5" x14ac:dyDescent="0.3">
      <c r="D37" s="4" t="s">
        <v>161</v>
      </c>
      <c r="E37" s="4" t="s">
        <v>176</v>
      </c>
    </row>
    <row r="38" spans="4:5" x14ac:dyDescent="0.3">
      <c r="D38" s="4" t="s">
        <v>162</v>
      </c>
      <c r="E38" s="4" t="s">
        <v>180</v>
      </c>
    </row>
    <row r="39" spans="4:5" x14ac:dyDescent="0.3">
      <c r="D39" s="4" t="s">
        <v>132</v>
      </c>
      <c r="E39" s="4" t="s">
        <v>180</v>
      </c>
    </row>
    <row r="40" spans="4:5" x14ac:dyDescent="0.3">
      <c r="D40" s="4" t="s">
        <v>175</v>
      </c>
      <c r="E40" s="4" t="s">
        <v>179</v>
      </c>
    </row>
    <row r="41" spans="4:5" x14ac:dyDescent="0.3">
      <c r="D41" s="4" t="s">
        <v>163</v>
      </c>
      <c r="E41" s="4" t="s">
        <v>177</v>
      </c>
    </row>
    <row r="42" spans="4:5" x14ac:dyDescent="0.3">
      <c r="D42" s="4" t="s">
        <v>164</v>
      </c>
      <c r="E42" s="4" t="s">
        <v>176</v>
      </c>
    </row>
    <row r="43" spans="4:5" x14ac:dyDescent="0.3">
      <c r="D43" s="4" t="s">
        <v>165</v>
      </c>
      <c r="E43" s="4" t="s">
        <v>179</v>
      </c>
    </row>
    <row r="44" spans="4:5" x14ac:dyDescent="0.3">
      <c r="D44" s="4" t="s">
        <v>166</v>
      </c>
      <c r="E44" s="4" t="s">
        <v>180</v>
      </c>
    </row>
    <row r="45" spans="4:5" x14ac:dyDescent="0.3">
      <c r="D45" s="4" t="s">
        <v>167</v>
      </c>
      <c r="E45" s="4" t="s">
        <v>178</v>
      </c>
    </row>
    <row r="46" spans="4:5" x14ac:dyDescent="0.3">
      <c r="D46" s="4" t="s">
        <v>168</v>
      </c>
      <c r="E46" s="4" t="s">
        <v>176</v>
      </c>
    </row>
    <row r="47" spans="4:5" x14ac:dyDescent="0.3">
      <c r="D47" s="4" t="s">
        <v>169</v>
      </c>
      <c r="E47" s="4" t="s">
        <v>176</v>
      </c>
    </row>
    <row r="48" spans="4:5" x14ac:dyDescent="0.3">
      <c r="D48" s="4" t="s">
        <v>170</v>
      </c>
      <c r="E48" s="4" t="s">
        <v>178</v>
      </c>
    </row>
    <row r="49" spans="4:5" x14ac:dyDescent="0.3">
      <c r="D49" s="4" t="s">
        <v>171</v>
      </c>
      <c r="E49" s="4" t="s">
        <v>178</v>
      </c>
    </row>
    <row r="50" spans="4:5" x14ac:dyDescent="0.3">
      <c r="D50" s="4" t="s">
        <v>172</v>
      </c>
      <c r="E50" s="4" t="s">
        <v>176</v>
      </c>
    </row>
    <row r="51" spans="4:5" x14ac:dyDescent="0.3">
      <c r="D51" s="4" t="s">
        <v>133</v>
      </c>
      <c r="E51" s="4" t="s">
        <v>180</v>
      </c>
    </row>
  </sheetData>
  <sortState ref="A2:B51">
    <sortCondition ref="B2:B51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D19" sqref="D19"/>
    </sheetView>
  </sheetViews>
  <sheetFormatPr defaultRowHeight="14.4" x14ac:dyDescent="0.3"/>
  <cols>
    <col min="1" max="1" width="13.5546875" bestFit="1" customWidth="1"/>
    <col min="2" max="3" width="14.88671875" customWidth="1"/>
  </cols>
  <sheetData>
    <row r="1" spans="1:6" x14ac:dyDescent="0.3">
      <c r="A1" s="4" t="s">
        <v>300</v>
      </c>
      <c r="B1" s="4" t="s">
        <v>257</v>
      </c>
      <c r="C1" s="4" t="s">
        <v>258</v>
      </c>
      <c r="D1" s="4" t="s">
        <v>184</v>
      </c>
      <c r="F1" s="12" t="s">
        <v>301</v>
      </c>
    </row>
    <row r="2" spans="1:6" x14ac:dyDescent="0.3">
      <c r="A2" s="6">
        <v>851</v>
      </c>
      <c r="B2" s="5" t="s">
        <v>275</v>
      </c>
      <c r="C2" s="5" t="s">
        <v>235</v>
      </c>
      <c r="D2" s="5" t="str">
        <f>IF(COUNTIF($F$2:$F$5,A2)&gt;0,"Wypisany","")</f>
        <v/>
      </c>
      <c r="F2" s="5">
        <v>393</v>
      </c>
    </row>
    <row r="3" spans="1:6" x14ac:dyDescent="0.3">
      <c r="A3" s="6">
        <v>444</v>
      </c>
      <c r="B3" s="5" t="s">
        <v>266</v>
      </c>
      <c r="C3" s="5" t="s">
        <v>281</v>
      </c>
      <c r="D3" s="5" t="str">
        <f t="shared" ref="D3:D21" si="0">IF(COUNTIF($F$2:$F$5,A3)&gt;0,"Wypisany","")</f>
        <v>Wypisany</v>
      </c>
      <c r="F3" s="5">
        <v>444</v>
      </c>
    </row>
    <row r="4" spans="1:6" x14ac:dyDescent="0.3">
      <c r="A4" s="6">
        <v>275</v>
      </c>
      <c r="B4" s="5" t="s">
        <v>267</v>
      </c>
      <c r="C4" s="5" t="s">
        <v>282</v>
      </c>
      <c r="D4" s="5" t="str">
        <f t="shared" si="0"/>
        <v/>
      </c>
      <c r="F4" s="5">
        <v>471</v>
      </c>
    </row>
    <row r="5" spans="1:6" x14ac:dyDescent="0.3">
      <c r="A5" s="6">
        <v>393</v>
      </c>
      <c r="B5" s="5" t="s">
        <v>268</v>
      </c>
      <c r="C5" s="5" t="s">
        <v>283</v>
      </c>
      <c r="D5" s="5" t="str">
        <f t="shared" si="0"/>
        <v>Wypisany</v>
      </c>
      <c r="F5" s="5">
        <v>189</v>
      </c>
    </row>
    <row r="6" spans="1:6" x14ac:dyDescent="0.3">
      <c r="A6" s="6">
        <v>471</v>
      </c>
      <c r="B6" s="5" t="s">
        <v>269</v>
      </c>
      <c r="C6" s="5" t="s">
        <v>284</v>
      </c>
      <c r="D6" s="5" t="str">
        <f t="shared" si="0"/>
        <v>Wypisany</v>
      </c>
    </row>
    <row r="7" spans="1:6" x14ac:dyDescent="0.3">
      <c r="A7" s="6">
        <v>237</v>
      </c>
      <c r="B7" s="5" t="s">
        <v>270</v>
      </c>
      <c r="C7" s="5" t="s">
        <v>285</v>
      </c>
      <c r="D7" s="5" t="str">
        <f t="shared" si="0"/>
        <v/>
      </c>
    </row>
    <row r="8" spans="1:6" x14ac:dyDescent="0.3">
      <c r="A8" s="6">
        <v>657</v>
      </c>
      <c r="B8" s="5" t="s">
        <v>196</v>
      </c>
      <c r="C8" s="5" t="s">
        <v>286</v>
      </c>
      <c r="D8" s="5" t="str">
        <f t="shared" si="0"/>
        <v/>
      </c>
    </row>
    <row r="9" spans="1:6" x14ac:dyDescent="0.3">
      <c r="A9" s="6">
        <v>189</v>
      </c>
      <c r="B9" s="5" t="s">
        <v>73</v>
      </c>
      <c r="C9" s="5" t="s">
        <v>287</v>
      </c>
      <c r="D9" s="5" t="str">
        <f t="shared" si="0"/>
        <v>Wypisany</v>
      </c>
    </row>
    <row r="10" spans="1:6" x14ac:dyDescent="0.3">
      <c r="A10" s="6">
        <v>284</v>
      </c>
      <c r="B10" s="5" t="s">
        <v>271</v>
      </c>
      <c r="C10" s="5" t="s">
        <v>288</v>
      </c>
      <c r="D10" s="5" t="str">
        <f t="shared" si="0"/>
        <v/>
      </c>
    </row>
    <row r="11" spans="1:6" x14ac:dyDescent="0.3">
      <c r="A11" s="6">
        <v>723</v>
      </c>
      <c r="B11" s="5" t="s">
        <v>272</v>
      </c>
      <c r="C11" s="5" t="s">
        <v>248</v>
      </c>
      <c r="D11" s="5" t="str">
        <f t="shared" si="0"/>
        <v/>
      </c>
    </row>
    <row r="12" spans="1:6" x14ac:dyDescent="0.3">
      <c r="A12" s="6">
        <v>554</v>
      </c>
      <c r="B12" s="5" t="s">
        <v>289</v>
      </c>
      <c r="C12" s="5" t="s">
        <v>290</v>
      </c>
      <c r="D12" s="5" t="str">
        <f t="shared" si="0"/>
        <v/>
      </c>
    </row>
    <row r="13" spans="1:6" x14ac:dyDescent="0.3">
      <c r="A13" s="6">
        <v>264</v>
      </c>
      <c r="B13" s="5" t="s">
        <v>273</v>
      </c>
      <c r="C13" s="5" t="s">
        <v>291</v>
      </c>
      <c r="D13" s="5" t="str">
        <f t="shared" si="0"/>
        <v/>
      </c>
    </row>
    <row r="14" spans="1:6" x14ac:dyDescent="0.3">
      <c r="A14" s="6">
        <v>992</v>
      </c>
      <c r="B14" s="5" t="s">
        <v>274</v>
      </c>
      <c r="C14" s="5" t="s">
        <v>292</v>
      </c>
      <c r="D14" s="5" t="str">
        <f t="shared" si="0"/>
        <v/>
      </c>
    </row>
    <row r="15" spans="1:6" x14ac:dyDescent="0.3">
      <c r="A15" s="6">
        <v>524</v>
      </c>
      <c r="B15" s="5" t="s">
        <v>183</v>
      </c>
      <c r="C15" s="5" t="s">
        <v>293</v>
      </c>
      <c r="D15" s="5" t="str">
        <f t="shared" si="0"/>
        <v/>
      </c>
    </row>
    <row r="16" spans="1:6" x14ac:dyDescent="0.3">
      <c r="A16" s="6">
        <v>103</v>
      </c>
      <c r="B16" s="5" t="s">
        <v>276</v>
      </c>
      <c r="C16" s="5" t="s">
        <v>294</v>
      </c>
      <c r="D16" s="5" t="str">
        <f t="shared" si="0"/>
        <v/>
      </c>
    </row>
    <row r="17" spans="1:4" x14ac:dyDescent="0.3">
      <c r="A17" s="6">
        <v>483</v>
      </c>
      <c r="B17" s="5" t="s">
        <v>268</v>
      </c>
      <c r="C17" s="5" t="s">
        <v>295</v>
      </c>
      <c r="D17" s="5" t="str">
        <f t="shared" si="0"/>
        <v/>
      </c>
    </row>
    <row r="18" spans="1:4" x14ac:dyDescent="0.3">
      <c r="A18" s="6">
        <v>359</v>
      </c>
      <c r="B18" s="5" t="s">
        <v>277</v>
      </c>
      <c r="C18" s="5" t="s">
        <v>296</v>
      </c>
      <c r="D18" s="5" t="str">
        <f t="shared" si="0"/>
        <v/>
      </c>
    </row>
    <row r="19" spans="1:4" x14ac:dyDescent="0.3">
      <c r="A19" s="6">
        <v>777</v>
      </c>
      <c r="B19" s="5" t="s">
        <v>278</v>
      </c>
      <c r="C19" s="5" t="s">
        <v>297</v>
      </c>
      <c r="D19" s="5" t="str">
        <f t="shared" si="0"/>
        <v/>
      </c>
    </row>
    <row r="20" spans="1:4" x14ac:dyDescent="0.3">
      <c r="A20" s="6">
        <v>902</v>
      </c>
      <c r="B20" s="5" t="s">
        <v>279</v>
      </c>
      <c r="C20" s="5" t="s">
        <v>298</v>
      </c>
      <c r="D20" s="5" t="str">
        <f t="shared" si="0"/>
        <v/>
      </c>
    </row>
    <row r="21" spans="1:4" x14ac:dyDescent="0.3">
      <c r="A21" s="6">
        <v>839</v>
      </c>
      <c r="B21" s="5" t="s">
        <v>280</v>
      </c>
      <c r="C21" s="5" t="s">
        <v>299</v>
      </c>
      <c r="D21" s="5" t="str">
        <f t="shared" si="0"/>
        <v/>
      </c>
    </row>
    <row r="22" spans="1:4" x14ac:dyDescent="0.3">
      <c r="A22" s="8"/>
      <c r="B22" s="8"/>
    </row>
  </sheetData>
  <pageMargins left="0.7" right="0.7" top="0.75" bottom="0.75" header="0.3" footer="0.3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44"/>
  <sheetViews>
    <sheetView workbookViewId="0">
      <selection activeCell="B1" sqref="B1:F2"/>
    </sheetView>
  </sheetViews>
  <sheetFormatPr defaultRowHeight="14.4" x14ac:dyDescent="0.3"/>
  <cols>
    <col min="1" max="1" width="20" customWidth="1"/>
    <col min="2" max="2" width="15.21875" customWidth="1"/>
    <col min="3" max="3" width="15.5546875" customWidth="1"/>
    <col min="4" max="4" width="12.33203125" customWidth="1"/>
  </cols>
  <sheetData>
    <row r="2" spans="1:1" x14ac:dyDescent="0.3">
      <c r="A2" s="7" t="s">
        <v>302</v>
      </c>
    </row>
    <row r="3" spans="1:1" x14ac:dyDescent="0.3">
      <c r="A3" s="7" t="s">
        <v>303</v>
      </c>
    </row>
    <row r="4" spans="1:1" x14ac:dyDescent="0.3">
      <c r="A4" s="7" t="s">
        <v>304</v>
      </c>
    </row>
    <row r="5" spans="1:1" x14ac:dyDescent="0.3">
      <c r="A5" s="7"/>
    </row>
    <row r="6" spans="1:1" x14ac:dyDescent="0.3">
      <c r="A6" s="7" t="s">
        <v>305</v>
      </c>
    </row>
    <row r="7" spans="1:1" x14ac:dyDescent="0.3">
      <c r="A7" s="7" t="s">
        <v>306</v>
      </c>
    </row>
    <row r="8" spans="1:1" x14ac:dyDescent="0.3">
      <c r="A8" s="7" t="s">
        <v>307</v>
      </c>
    </row>
    <row r="9" spans="1:1" x14ac:dyDescent="0.3">
      <c r="A9" s="7"/>
    </row>
    <row r="10" spans="1:1" x14ac:dyDescent="0.3">
      <c r="A10" s="7" t="s">
        <v>308</v>
      </c>
    </row>
    <row r="11" spans="1:1" x14ac:dyDescent="0.3">
      <c r="A11" s="7" t="s">
        <v>309</v>
      </c>
    </row>
    <row r="12" spans="1:1" x14ac:dyDescent="0.3">
      <c r="A12" s="7" t="s">
        <v>310</v>
      </c>
    </row>
    <row r="13" spans="1:1" x14ac:dyDescent="0.3">
      <c r="A13" s="7"/>
    </row>
    <row r="14" spans="1:1" x14ac:dyDescent="0.3">
      <c r="A14" s="7" t="s">
        <v>311</v>
      </c>
    </row>
    <row r="15" spans="1:1" x14ac:dyDescent="0.3">
      <c r="A15" s="7" t="s">
        <v>312</v>
      </c>
    </row>
    <row r="16" spans="1:1" x14ac:dyDescent="0.3">
      <c r="A16" s="7" t="s">
        <v>313</v>
      </c>
    </row>
    <row r="17" spans="1:1" x14ac:dyDescent="0.3">
      <c r="A17" s="7"/>
    </row>
    <row r="18" spans="1:1" x14ac:dyDescent="0.3">
      <c r="A18" s="7" t="s">
        <v>314</v>
      </c>
    </row>
    <row r="19" spans="1:1" x14ac:dyDescent="0.3">
      <c r="A19" s="7" t="s">
        <v>315</v>
      </c>
    </row>
    <row r="20" spans="1:1" x14ac:dyDescent="0.3">
      <c r="A20" s="7" t="s">
        <v>316</v>
      </c>
    </row>
    <row r="21" spans="1:1" x14ac:dyDescent="0.3">
      <c r="A21" s="7"/>
    </row>
    <row r="22" spans="1:1" x14ac:dyDescent="0.3">
      <c r="A22" s="7" t="s">
        <v>185</v>
      </c>
    </row>
    <row r="23" spans="1:1" x14ac:dyDescent="0.3">
      <c r="A23" s="7" t="s">
        <v>317</v>
      </c>
    </row>
    <row r="24" spans="1:1" x14ac:dyDescent="0.3">
      <c r="A24" s="7" t="s">
        <v>318</v>
      </c>
    </row>
    <row r="25" spans="1:1" x14ac:dyDescent="0.3">
      <c r="A25" s="7"/>
    </row>
    <row r="26" spans="1:1" x14ac:dyDescent="0.3">
      <c r="A26" s="7" t="s">
        <v>319</v>
      </c>
    </row>
    <row r="27" spans="1:1" x14ac:dyDescent="0.3">
      <c r="A27" s="7" t="s">
        <v>320</v>
      </c>
    </row>
    <row r="28" spans="1:1" x14ac:dyDescent="0.3">
      <c r="A28" s="7" t="s">
        <v>321</v>
      </c>
    </row>
    <row r="29" spans="1:1" x14ac:dyDescent="0.3">
      <c r="A29" s="7"/>
    </row>
    <row r="30" spans="1:1" x14ac:dyDescent="0.3">
      <c r="A30" s="7" t="s">
        <v>319</v>
      </c>
    </row>
    <row r="31" spans="1:1" x14ac:dyDescent="0.3">
      <c r="A31" s="7" t="s">
        <v>322</v>
      </c>
    </row>
    <row r="32" spans="1:1" x14ac:dyDescent="0.3">
      <c r="A32" s="7" t="s">
        <v>323</v>
      </c>
    </row>
    <row r="33" spans="1:1" x14ac:dyDescent="0.3">
      <c r="A33" s="7"/>
    </row>
    <row r="34" spans="1:1" x14ac:dyDescent="0.3">
      <c r="A34" s="7" t="s">
        <v>324</v>
      </c>
    </row>
    <row r="35" spans="1:1" x14ac:dyDescent="0.3">
      <c r="A35" s="7" t="s">
        <v>325</v>
      </c>
    </row>
    <row r="36" spans="1:1" x14ac:dyDescent="0.3">
      <c r="A36" s="7" t="s">
        <v>326</v>
      </c>
    </row>
    <row r="37" spans="1:1" x14ac:dyDescent="0.3">
      <c r="A37" s="7"/>
    </row>
    <row r="38" spans="1:1" x14ac:dyDescent="0.3">
      <c r="A38" s="7" t="s">
        <v>186</v>
      </c>
    </row>
    <row r="39" spans="1:1" x14ac:dyDescent="0.3">
      <c r="A39" s="7" t="s">
        <v>327</v>
      </c>
    </row>
    <row r="40" spans="1:1" x14ac:dyDescent="0.3">
      <c r="A40" s="7" t="s">
        <v>328</v>
      </c>
    </row>
    <row r="41" spans="1:1" x14ac:dyDescent="0.3">
      <c r="A41" s="7"/>
    </row>
    <row r="42" spans="1:1" x14ac:dyDescent="0.3">
      <c r="A42" s="7" t="s">
        <v>302</v>
      </c>
    </row>
    <row r="43" spans="1:1" x14ac:dyDescent="0.3">
      <c r="A43" s="7" t="s">
        <v>329</v>
      </c>
    </row>
    <row r="44" spans="1:1" x14ac:dyDescent="0.3">
      <c r="A44" s="7" t="s">
        <v>330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D12"/>
    </sheetView>
  </sheetViews>
  <sheetFormatPr defaultRowHeight="14.4" x14ac:dyDescent="0.3"/>
  <cols>
    <col min="1" max="1" width="21.6640625" customWidth="1"/>
    <col min="2" max="2" width="18" customWidth="1"/>
    <col min="3" max="3" width="13.44140625" customWidth="1"/>
    <col min="4" max="4" width="5" customWidth="1"/>
  </cols>
  <sheetData>
    <row r="1" spans="1:4" x14ac:dyDescent="0.3">
      <c r="A1" t="s">
        <v>331</v>
      </c>
      <c r="B1" t="s">
        <v>258</v>
      </c>
      <c r="C1" t="s">
        <v>332</v>
      </c>
      <c r="D1" t="s">
        <v>187</v>
      </c>
    </row>
    <row r="2" spans="1:4" x14ac:dyDescent="0.3">
      <c r="A2" t="s">
        <v>302</v>
      </c>
      <c r="B2" t="s">
        <v>303</v>
      </c>
      <c r="C2" t="s">
        <v>304</v>
      </c>
      <c r="D2">
        <v>2</v>
      </c>
    </row>
    <row r="3" spans="1:4" x14ac:dyDescent="0.3">
      <c r="A3" t="s">
        <v>305</v>
      </c>
      <c r="B3" t="s">
        <v>306</v>
      </c>
      <c r="C3" t="s">
        <v>307</v>
      </c>
      <c r="D3">
        <v>2</v>
      </c>
    </row>
    <row r="4" spans="1:4" x14ac:dyDescent="0.3">
      <c r="A4" t="s">
        <v>308</v>
      </c>
      <c r="B4" t="s">
        <v>309</v>
      </c>
      <c r="C4" t="s">
        <v>310</v>
      </c>
      <c r="D4">
        <v>2</v>
      </c>
    </row>
    <row r="5" spans="1:4" x14ac:dyDescent="0.3">
      <c r="A5" t="s">
        <v>311</v>
      </c>
      <c r="B5" t="s">
        <v>312</v>
      </c>
      <c r="C5" t="s">
        <v>313</v>
      </c>
      <c r="D5">
        <v>2</v>
      </c>
    </row>
    <row r="6" spans="1:4" x14ac:dyDescent="0.3">
      <c r="A6" t="s">
        <v>314</v>
      </c>
      <c r="B6" t="s">
        <v>315</v>
      </c>
      <c r="C6" t="s">
        <v>316</v>
      </c>
      <c r="D6">
        <v>2</v>
      </c>
    </row>
    <row r="7" spans="1:4" x14ac:dyDescent="0.3">
      <c r="A7" t="s">
        <v>185</v>
      </c>
      <c r="B7" t="s">
        <v>317</v>
      </c>
      <c r="C7" t="s">
        <v>318</v>
      </c>
      <c r="D7">
        <v>2</v>
      </c>
    </row>
    <row r="8" spans="1:4" x14ac:dyDescent="0.3">
      <c r="A8" t="s">
        <v>319</v>
      </c>
      <c r="B8" t="s">
        <v>320</v>
      </c>
      <c r="C8" t="s">
        <v>321</v>
      </c>
      <c r="D8">
        <v>2</v>
      </c>
    </row>
    <row r="9" spans="1:4" x14ac:dyDescent="0.3">
      <c r="A9" t="s">
        <v>319</v>
      </c>
      <c r="B9" t="s">
        <v>322</v>
      </c>
      <c r="C9" t="s">
        <v>323</v>
      </c>
      <c r="D9">
        <v>2</v>
      </c>
    </row>
    <row r="10" spans="1:4" x14ac:dyDescent="0.3">
      <c r="A10" t="s">
        <v>324</v>
      </c>
      <c r="B10" t="s">
        <v>325</v>
      </c>
      <c r="C10" t="s">
        <v>326</v>
      </c>
      <c r="D10">
        <v>2</v>
      </c>
    </row>
    <row r="11" spans="1:4" x14ac:dyDescent="0.3">
      <c r="A11" t="s">
        <v>186</v>
      </c>
      <c r="B11" t="s">
        <v>327</v>
      </c>
      <c r="C11" t="s">
        <v>328</v>
      </c>
      <c r="D11">
        <v>2</v>
      </c>
    </row>
    <row r="12" spans="1:4" x14ac:dyDescent="0.3">
      <c r="A12" t="s">
        <v>302</v>
      </c>
      <c r="B12" t="s">
        <v>329</v>
      </c>
      <c r="C12" t="s">
        <v>330</v>
      </c>
      <c r="D12">
        <v>2</v>
      </c>
    </row>
  </sheetData>
  <sortState ref="A2:D44">
    <sortCondition ref="D2:D44"/>
  </sortState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A8" sqref="A8"/>
    </sheetView>
  </sheetViews>
  <sheetFormatPr defaultRowHeight="14.4" x14ac:dyDescent="0.3"/>
  <cols>
    <col min="1" max="1" width="9.44140625" bestFit="1" customWidth="1"/>
    <col min="2" max="2" width="7" bestFit="1" customWidth="1"/>
    <col min="3" max="3" width="10" bestFit="1" customWidth="1"/>
    <col min="4" max="4" width="11.5546875" bestFit="1" customWidth="1"/>
  </cols>
  <sheetData>
    <row r="1" spans="1:4" x14ac:dyDescent="0.3">
      <c r="A1" s="4" t="s">
        <v>188</v>
      </c>
      <c r="B1" s="4" t="s">
        <v>189</v>
      </c>
      <c r="C1" s="4" t="s">
        <v>190</v>
      </c>
      <c r="D1" s="4" t="s">
        <v>191</v>
      </c>
    </row>
    <row r="2" spans="1:4" x14ac:dyDescent="0.3">
      <c r="A2" t="s">
        <v>192</v>
      </c>
      <c r="B2" t="s">
        <v>196</v>
      </c>
      <c r="C2" s="11">
        <v>182</v>
      </c>
      <c r="D2" s="9">
        <v>35263</v>
      </c>
    </row>
    <row r="3" spans="1:4" x14ac:dyDescent="0.3">
      <c r="B3" t="s">
        <v>197</v>
      </c>
      <c r="C3" s="11">
        <v>3350</v>
      </c>
      <c r="D3" s="10">
        <v>25666</v>
      </c>
    </row>
    <row r="4" spans="1:4" x14ac:dyDescent="0.3">
      <c r="B4" t="s">
        <v>198</v>
      </c>
      <c r="C4" s="11">
        <v>114</v>
      </c>
      <c r="D4" s="10">
        <v>15553</v>
      </c>
    </row>
    <row r="5" spans="1:4" x14ac:dyDescent="0.3">
      <c r="A5" t="s">
        <v>193</v>
      </c>
      <c r="B5" t="s">
        <v>196</v>
      </c>
      <c r="C5" s="11">
        <v>135</v>
      </c>
      <c r="D5" s="10">
        <v>2719</v>
      </c>
    </row>
    <row r="6" spans="1:4" x14ac:dyDescent="0.3">
      <c r="B6" t="s">
        <v>197</v>
      </c>
      <c r="C6" s="11">
        <v>401</v>
      </c>
      <c r="D6" s="10">
        <v>26631</v>
      </c>
    </row>
    <row r="7" spans="1:4" x14ac:dyDescent="0.3">
      <c r="B7" t="s">
        <v>198</v>
      </c>
      <c r="C7" s="11">
        <v>357</v>
      </c>
      <c r="D7" s="10">
        <v>17853</v>
      </c>
    </row>
    <row r="8" spans="1:4" x14ac:dyDescent="0.3">
      <c r="A8" t="s">
        <v>194</v>
      </c>
      <c r="B8" t="s">
        <v>196</v>
      </c>
      <c r="C8" s="11">
        <v>509</v>
      </c>
      <c r="D8" s="10">
        <v>10860</v>
      </c>
    </row>
    <row r="9" spans="1:4" x14ac:dyDescent="0.3">
      <c r="B9" t="s">
        <v>197</v>
      </c>
      <c r="C9" s="11">
        <v>414</v>
      </c>
      <c r="D9" s="10">
        <v>12392</v>
      </c>
    </row>
    <row r="10" spans="1:4" x14ac:dyDescent="0.3">
      <c r="B10" t="s">
        <v>198</v>
      </c>
      <c r="C10" s="11">
        <v>53</v>
      </c>
      <c r="D10" s="10">
        <v>25952</v>
      </c>
    </row>
    <row r="11" spans="1:4" x14ac:dyDescent="0.3">
      <c r="A11" t="s">
        <v>195</v>
      </c>
      <c r="B11" t="s">
        <v>196</v>
      </c>
      <c r="C11" s="11">
        <v>32</v>
      </c>
      <c r="D11" s="10">
        <v>32167</v>
      </c>
    </row>
    <row r="12" spans="1:4" x14ac:dyDescent="0.3">
      <c r="B12" t="s">
        <v>197</v>
      </c>
      <c r="C12" s="11">
        <v>283</v>
      </c>
      <c r="D12" s="10">
        <v>33395</v>
      </c>
    </row>
    <row r="13" spans="1:4" x14ac:dyDescent="0.3">
      <c r="B13" t="s">
        <v>198</v>
      </c>
      <c r="C13" s="11">
        <v>401</v>
      </c>
      <c r="D13" s="10">
        <v>19516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H21" sqref="H21"/>
    </sheetView>
  </sheetViews>
  <sheetFormatPr defaultRowHeight="14.4" x14ac:dyDescent="0.3"/>
  <cols>
    <col min="1" max="1" width="9.44140625" bestFit="1" customWidth="1"/>
    <col min="2" max="2" width="7" bestFit="1" customWidth="1"/>
    <col min="3" max="3" width="10" bestFit="1" customWidth="1"/>
    <col min="4" max="4" width="11.5546875" bestFit="1" customWidth="1"/>
  </cols>
  <sheetData>
    <row r="1" spans="1:4" x14ac:dyDescent="0.3">
      <c r="A1" s="4" t="s">
        <v>188</v>
      </c>
      <c r="B1" s="4" t="s">
        <v>189</v>
      </c>
      <c r="C1" s="4" t="s">
        <v>190</v>
      </c>
      <c r="D1" s="4" t="s">
        <v>191</v>
      </c>
    </row>
    <row r="2" spans="1:4" x14ac:dyDescent="0.3">
      <c r="A2" t="s">
        <v>192</v>
      </c>
      <c r="B2" t="s">
        <v>196</v>
      </c>
      <c r="C2" s="11">
        <v>182</v>
      </c>
      <c r="D2" s="9">
        <v>35263</v>
      </c>
    </row>
    <row r="3" spans="1:4" x14ac:dyDescent="0.3">
      <c r="A3" t="s">
        <v>192</v>
      </c>
      <c r="B3" t="s">
        <v>197</v>
      </c>
      <c r="C3" s="11">
        <v>3350</v>
      </c>
      <c r="D3" s="10">
        <v>25666</v>
      </c>
    </row>
    <row r="4" spans="1:4" x14ac:dyDescent="0.3">
      <c r="A4" t="s">
        <v>192</v>
      </c>
      <c r="B4" t="s">
        <v>198</v>
      </c>
      <c r="C4" s="11">
        <v>114</v>
      </c>
      <c r="D4" s="10">
        <v>15553</v>
      </c>
    </row>
    <row r="5" spans="1:4" x14ac:dyDescent="0.3">
      <c r="A5" t="s">
        <v>193</v>
      </c>
      <c r="B5" t="s">
        <v>196</v>
      </c>
      <c r="C5" s="11">
        <v>135</v>
      </c>
      <c r="D5" s="10">
        <v>2719</v>
      </c>
    </row>
    <row r="6" spans="1:4" x14ac:dyDescent="0.3">
      <c r="A6" t="s">
        <v>193</v>
      </c>
      <c r="B6" t="s">
        <v>197</v>
      </c>
      <c r="C6" s="11">
        <v>401</v>
      </c>
      <c r="D6" s="10">
        <v>26631</v>
      </c>
    </row>
    <row r="7" spans="1:4" x14ac:dyDescent="0.3">
      <c r="A7" t="s">
        <v>193</v>
      </c>
      <c r="B7" t="s">
        <v>198</v>
      </c>
      <c r="C7" s="11">
        <v>357</v>
      </c>
      <c r="D7" s="10">
        <v>17853</v>
      </c>
    </row>
    <row r="8" spans="1:4" x14ac:dyDescent="0.3">
      <c r="A8" t="s">
        <v>194</v>
      </c>
      <c r="B8" t="s">
        <v>196</v>
      </c>
      <c r="C8" s="11">
        <v>509</v>
      </c>
      <c r="D8" s="10">
        <v>10860</v>
      </c>
    </row>
    <row r="9" spans="1:4" x14ac:dyDescent="0.3">
      <c r="A9" t="s">
        <v>194</v>
      </c>
      <c r="B9" t="s">
        <v>197</v>
      </c>
      <c r="C9" s="11">
        <v>414</v>
      </c>
      <c r="D9" s="10">
        <v>12392</v>
      </c>
    </row>
    <row r="10" spans="1:4" x14ac:dyDescent="0.3">
      <c r="A10" t="s">
        <v>194</v>
      </c>
      <c r="B10" t="s">
        <v>198</v>
      </c>
      <c r="C10" s="11">
        <v>53</v>
      </c>
      <c r="D10" s="10">
        <v>25952</v>
      </c>
    </row>
    <row r="11" spans="1:4" x14ac:dyDescent="0.3">
      <c r="A11" t="s">
        <v>195</v>
      </c>
      <c r="B11" t="s">
        <v>196</v>
      </c>
      <c r="C11" s="11">
        <v>32</v>
      </c>
      <c r="D11" s="10">
        <v>32167</v>
      </c>
    </row>
    <row r="12" spans="1:4" x14ac:dyDescent="0.3">
      <c r="A12" t="s">
        <v>195</v>
      </c>
      <c r="B12" t="s">
        <v>197</v>
      </c>
      <c r="C12" s="11">
        <v>283</v>
      </c>
      <c r="D12" s="10">
        <v>33395</v>
      </c>
    </row>
    <row r="13" spans="1:4" x14ac:dyDescent="0.3">
      <c r="A13" t="s">
        <v>195</v>
      </c>
      <c r="B13" t="s">
        <v>198</v>
      </c>
      <c r="C13" s="11">
        <v>401</v>
      </c>
      <c r="D13" s="10">
        <v>19516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14"/>
  <sheetViews>
    <sheetView workbookViewId="0">
      <selection activeCell="N13" sqref="N13"/>
    </sheetView>
  </sheetViews>
  <sheetFormatPr defaultRowHeight="14.4" x14ac:dyDescent="0.3"/>
  <sheetData>
    <row r="3" spans="2:2" x14ac:dyDescent="0.3">
      <c r="B3" t="s">
        <v>199</v>
      </c>
    </row>
    <row r="4" spans="2:2" x14ac:dyDescent="0.3">
      <c r="B4" t="s">
        <v>210</v>
      </c>
    </row>
    <row r="5" spans="2:2" x14ac:dyDescent="0.3">
      <c r="B5" t="s">
        <v>200</v>
      </c>
    </row>
    <row r="6" spans="2:2" x14ac:dyDescent="0.3">
      <c r="B6" t="s">
        <v>201</v>
      </c>
    </row>
    <row r="7" spans="2:2" x14ac:dyDescent="0.3">
      <c r="B7" t="s">
        <v>202</v>
      </c>
    </row>
    <row r="8" spans="2:2" x14ac:dyDescent="0.3">
      <c r="B8" t="s">
        <v>203</v>
      </c>
    </row>
    <row r="9" spans="2:2" x14ac:dyDescent="0.3">
      <c r="B9" t="s">
        <v>204</v>
      </c>
    </row>
    <row r="10" spans="2:2" x14ac:dyDescent="0.3">
      <c r="B10" t="s">
        <v>205</v>
      </c>
    </row>
    <row r="11" spans="2:2" x14ac:dyDescent="0.3">
      <c r="B11" t="s">
        <v>206</v>
      </c>
    </row>
    <row r="12" spans="2:2" x14ac:dyDescent="0.3">
      <c r="B12" t="s">
        <v>207</v>
      </c>
    </row>
    <row r="13" spans="2:2" x14ac:dyDescent="0.3">
      <c r="B13" t="s">
        <v>208</v>
      </c>
    </row>
    <row r="14" spans="2:2" x14ac:dyDescent="0.3">
      <c r="B14" t="s">
        <v>209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6"/>
  <sheetViews>
    <sheetView workbookViewId="0">
      <selection activeCell="B2" sqref="B2"/>
    </sheetView>
  </sheetViews>
  <sheetFormatPr defaultRowHeight="14.4" x14ac:dyDescent="0.3"/>
  <cols>
    <col min="1" max="1" width="12.88671875" bestFit="1" customWidth="1"/>
    <col min="2" max="2" width="12.6640625" bestFit="1" customWidth="1"/>
  </cols>
  <sheetData>
    <row r="2" spans="1:2" x14ac:dyDescent="0.3">
      <c r="A2" s="7" t="s">
        <v>211</v>
      </c>
      <c r="B2" t="str">
        <f>SUBSTITUTE(A2,"-",":",2)</f>
        <v>201-FIN:6438</v>
      </c>
    </row>
    <row r="3" spans="1:2" x14ac:dyDescent="0.3">
      <c r="A3" s="7" t="s">
        <v>212</v>
      </c>
      <c r="B3" t="str">
        <f t="shared" ref="B3:B16" si="0">SUBSTITUTE(A3,"-",":",2)</f>
        <v>201-SUB:5230</v>
      </c>
    </row>
    <row r="4" spans="1:2" x14ac:dyDescent="0.3">
      <c r="A4" s="7" t="s">
        <v>213</v>
      </c>
      <c r="B4" t="str">
        <f t="shared" si="0"/>
        <v>201-SUB:4936</v>
      </c>
    </row>
    <row r="5" spans="1:2" x14ac:dyDescent="0.3">
      <c r="A5" s="7" t="s">
        <v>214</v>
      </c>
      <c r="B5" t="str">
        <f t="shared" si="0"/>
        <v>203-PRT:2562</v>
      </c>
    </row>
    <row r="6" spans="1:2" x14ac:dyDescent="0.3">
      <c r="A6" s="7" t="s">
        <v>215</v>
      </c>
      <c r="B6" t="str">
        <f t="shared" si="0"/>
        <v>202-SUB:5616</v>
      </c>
    </row>
    <row r="7" spans="1:2" x14ac:dyDescent="0.3">
      <c r="A7" s="7" t="s">
        <v>216</v>
      </c>
      <c r="B7" t="str">
        <f t="shared" si="0"/>
        <v>202-PRT:1605</v>
      </c>
    </row>
    <row r="8" spans="1:2" x14ac:dyDescent="0.3">
      <c r="A8" s="7" t="s">
        <v>217</v>
      </c>
      <c r="B8" t="str">
        <f t="shared" si="0"/>
        <v>202-SUB:5917</v>
      </c>
    </row>
    <row r="9" spans="1:2" x14ac:dyDescent="0.3">
      <c r="A9" s="7" t="s">
        <v>218</v>
      </c>
      <c r="B9" t="str">
        <f t="shared" si="0"/>
        <v>203-SUB:6350</v>
      </c>
    </row>
    <row r="10" spans="1:2" x14ac:dyDescent="0.3">
      <c r="A10" s="7" t="s">
        <v>219</v>
      </c>
      <c r="B10" t="str">
        <f t="shared" si="0"/>
        <v>202-PRT:1984</v>
      </c>
    </row>
    <row r="11" spans="1:2" x14ac:dyDescent="0.3">
      <c r="A11" s="7" t="s">
        <v>220</v>
      </c>
      <c r="B11" t="str">
        <f t="shared" si="0"/>
        <v>201-PRT:7841</v>
      </c>
    </row>
    <row r="12" spans="1:2" x14ac:dyDescent="0.3">
      <c r="A12" s="7" t="s">
        <v>221</v>
      </c>
      <c r="B12" t="str">
        <f t="shared" si="0"/>
        <v>201-PRT:1380</v>
      </c>
    </row>
    <row r="13" spans="1:2" x14ac:dyDescent="0.3">
      <c r="A13" s="7" t="s">
        <v>222</v>
      </c>
      <c r="B13" t="str">
        <f t="shared" si="0"/>
        <v>203-FIN:5656</v>
      </c>
    </row>
    <row r="14" spans="1:2" x14ac:dyDescent="0.3">
      <c r="A14" s="7" t="s">
        <v>223</v>
      </c>
      <c r="B14" t="str">
        <f t="shared" si="0"/>
        <v>203-FIN:5721</v>
      </c>
    </row>
    <row r="15" spans="1:2" x14ac:dyDescent="0.3">
      <c r="A15" s="7" t="s">
        <v>224</v>
      </c>
      <c r="B15" t="str">
        <f t="shared" si="0"/>
        <v>201-SUB:3964</v>
      </c>
    </row>
    <row r="16" spans="1:2" x14ac:dyDescent="0.3">
      <c r="A16" s="7" t="s">
        <v>225</v>
      </c>
      <c r="B16" t="str">
        <f t="shared" si="0"/>
        <v>201-FIN:4618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tabSelected="1" workbookViewId="0"/>
  </sheetViews>
  <sheetFormatPr defaultRowHeight="14.4" x14ac:dyDescent="0.3"/>
  <cols>
    <col min="1" max="1" width="8.6640625" bestFit="1" customWidth="1"/>
  </cols>
  <sheetData>
    <row r="1" spans="1:1" x14ac:dyDescent="0.3">
      <c r="A1" t="s">
        <v>226</v>
      </c>
    </row>
    <row r="2" spans="1:1" x14ac:dyDescent="0.3">
      <c r="A2" t="s">
        <v>227</v>
      </c>
    </row>
    <row r="3" spans="1:1" x14ac:dyDescent="0.3">
      <c r="A3">
        <v>1564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C20" sqref="C20"/>
    </sheetView>
  </sheetViews>
  <sheetFormatPr defaultRowHeight="14.4" x14ac:dyDescent="0.3"/>
  <cols>
    <col min="1" max="1" width="9.33203125" bestFit="1" customWidth="1"/>
    <col min="2" max="2" width="10.6640625" bestFit="1" customWidth="1"/>
    <col min="3" max="3" width="27.33203125" bestFit="1" customWidth="1"/>
  </cols>
  <sheetData>
    <row r="1" spans="1:3" x14ac:dyDescent="0.3">
      <c r="A1" s="1" t="s">
        <v>30</v>
      </c>
      <c r="B1" s="1" t="s">
        <v>31</v>
      </c>
      <c r="C1" s="1" t="s">
        <v>32</v>
      </c>
    </row>
    <row r="2" spans="1:3" x14ac:dyDescent="0.3">
      <c r="A2" t="s">
        <v>228</v>
      </c>
      <c r="B2" t="s">
        <v>229</v>
      </c>
      <c r="C2" t="s">
        <v>17</v>
      </c>
    </row>
    <row r="3" spans="1:3" x14ac:dyDescent="0.3">
      <c r="A3" t="s">
        <v>230</v>
      </c>
      <c r="B3" t="s">
        <v>231</v>
      </c>
      <c r="C3" t="s">
        <v>14</v>
      </c>
    </row>
    <row r="4" spans="1:3" x14ac:dyDescent="0.3">
      <c r="A4" t="s">
        <v>232</v>
      </c>
      <c r="B4" t="s">
        <v>233</v>
      </c>
      <c r="C4" t="s">
        <v>26</v>
      </c>
    </row>
    <row r="5" spans="1:3" x14ac:dyDescent="0.3">
      <c r="A5" t="s">
        <v>238</v>
      </c>
      <c r="B5" t="s">
        <v>239</v>
      </c>
      <c r="C5" t="s">
        <v>20</v>
      </c>
    </row>
    <row r="6" spans="1:3" x14ac:dyDescent="0.3">
      <c r="A6" t="s">
        <v>234</v>
      </c>
      <c r="B6" t="s">
        <v>235</v>
      </c>
      <c r="C6" t="s">
        <v>8</v>
      </c>
    </row>
    <row r="7" spans="1:3" x14ac:dyDescent="0.3">
      <c r="A7" t="s">
        <v>236</v>
      </c>
      <c r="B7" t="s">
        <v>237</v>
      </c>
      <c r="C7" t="s">
        <v>11</v>
      </c>
    </row>
    <row r="8" spans="1:3" x14ac:dyDescent="0.3">
      <c r="A8" t="s">
        <v>240</v>
      </c>
      <c r="B8" t="s">
        <v>241</v>
      </c>
      <c r="C8" t="s">
        <v>14</v>
      </c>
    </row>
    <row r="9" spans="1:3" x14ac:dyDescent="0.3">
      <c r="A9" t="s">
        <v>242</v>
      </c>
      <c r="B9" t="s">
        <v>243</v>
      </c>
      <c r="C9" t="s">
        <v>8</v>
      </c>
    </row>
    <row r="10" spans="1:3" x14ac:dyDescent="0.3">
      <c r="A10" t="s">
        <v>70</v>
      </c>
      <c r="B10" t="s">
        <v>244</v>
      </c>
      <c r="C10" t="s">
        <v>29</v>
      </c>
    </row>
    <row r="11" spans="1:3" x14ac:dyDescent="0.3">
      <c r="A11" t="s">
        <v>234</v>
      </c>
      <c r="B11" t="s">
        <v>235</v>
      </c>
      <c r="C11" t="s">
        <v>11</v>
      </c>
    </row>
    <row r="12" spans="1:3" x14ac:dyDescent="0.3">
      <c r="A12" t="s">
        <v>245</v>
      </c>
      <c r="B12" t="s">
        <v>246</v>
      </c>
      <c r="C12" t="s">
        <v>23</v>
      </c>
    </row>
    <row r="13" spans="1:3" x14ac:dyDescent="0.3">
      <c r="A13" t="s">
        <v>249</v>
      </c>
      <c r="B13" t="s">
        <v>250</v>
      </c>
      <c r="C13" t="s">
        <v>29</v>
      </c>
    </row>
    <row r="14" spans="1:3" x14ac:dyDescent="0.3">
      <c r="A14" t="s">
        <v>251</v>
      </c>
      <c r="B14" t="s">
        <v>252</v>
      </c>
      <c r="C14" t="s">
        <v>5</v>
      </c>
    </row>
    <row r="15" spans="1:3" x14ac:dyDescent="0.3">
      <c r="A15" t="s">
        <v>253</v>
      </c>
      <c r="B15" t="s">
        <v>254</v>
      </c>
      <c r="C15" t="s">
        <v>20</v>
      </c>
    </row>
    <row r="16" spans="1:3" x14ac:dyDescent="0.3">
      <c r="A16" t="s">
        <v>247</v>
      </c>
      <c r="B16" t="s">
        <v>248</v>
      </c>
      <c r="C16" t="s">
        <v>2</v>
      </c>
    </row>
    <row r="17" spans="1:3" x14ac:dyDescent="0.3">
      <c r="A17" t="s">
        <v>255</v>
      </c>
      <c r="B17" t="s">
        <v>256</v>
      </c>
      <c r="C17" t="s">
        <v>23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E2" sqref="E2"/>
    </sheetView>
  </sheetViews>
  <sheetFormatPr defaultRowHeight="14.4" x14ac:dyDescent="0.3"/>
  <cols>
    <col min="1" max="1" width="9.33203125" bestFit="1" customWidth="1"/>
    <col min="2" max="2" width="10.6640625" bestFit="1" customWidth="1"/>
    <col min="3" max="3" width="27.33203125" bestFit="1" customWidth="1"/>
    <col min="4" max="4" width="38.88671875" bestFit="1" customWidth="1"/>
  </cols>
  <sheetData>
    <row r="1" spans="1:5" x14ac:dyDescent="0.3">
      <c r="A1" s="1" t="s">
        <v>257</v>
      </c>
      <c r="B1" s="1" t="s">
        <v>258</v>
      </c>
      <c r="C1" s="1" t="s">
        <v>259</v>
      </c>
      <c r="D1" s="1" t="s">
        <v>333</v>
      </c>
      <c r="E1" s="1" t="s">
        <v>334</v>
      </c>
    </row>
    <row r="2" spans="1:5" x14ac:dyDescent="0.3">
      <c r="A2" t="s">
        <v>15</v>
      </c>
      <c r="B2" t="s">
        <v>16</v>
      </c>
      <c r="C2" t="s">
        <v>17</v>
      </c>
      <c r="D2" t="str">
        <f>CONCATENATE(A2,B2,C2)</f>
        <v>CharlottePierceIndustrial Automation</v>
      </c>
      <c r="E2">
        <f t="shared" ref="E2:E17" si="0">COUNTIF(D:D,D2)</f>
        <v>2</v>
      </c>
    </row>
    <row r="3" spans="1:5" x14ac:dyDescent="0.3">
      <c r="A3" t="s">
        <v>12</v>
      </c>
      <c r="B3" t="s">
        <v>13</v>
      </c>
      <c r="C3" t="s">
        <v>14</v>
      </c>
      <c r="D3" t="str">
        <f t="shared" ref="D3:D16" si="1">CONCATENATE(A3,B3,C3)</f>
        <v>AshleyRobertsonWernham Hogg</v>
      </c>
      <c r="E3">
        <f t="shared" si="0"/>
        <v>1</v>
      </c>
    </row>
    <row r="4" spans="1:5" x14ac:dyDescent="0.3">
      <c r="A4" t="s">
        <v>24</v>
      </c>
      <c r="B4" t="s">
        <v>25</v>
      </c>
      <c r="C4" t="s">
        <v>26</v>
      </c>
      <c r="D4" t="str">
        <f t="shared" si="1"/>
        <v>SophieHendersonMammoth Pictures</v>
      </c>
      <c r="E4">
        <f t="shared" si="0"/>
        <v>2</v>
      </c>
    </row>
    <row r="5" spans="1:5" x14ac:dyDescent="0.3">
      <c r="A5" t="s">
        <v>24</v>
      </c>
      <c r="B5" t="s">
        <v>25</v>
      </c>
      <c r="C5" t="s">
        <v>26</v>
      </c>
      <c r="D5" t="str">
        <f t="shared" si="1"/>
        <v>SophieHendersonMammoth Pictures</v>
      </c>
      <c r="E5">
        <f t="shared" si="0"/>
        <v>2</v>
      </c>
    </row>
    <row r="6" spans="1:5" x14ac:dyDescent="0.3">
      <c r="A6" t="s">
        <v>6</v>
      </c>
      <c r="B6" t="s">
        <v>7</v>
      </c>
      <c r="C6" t="s">
        <v>8</v>
      </c>
      <c r="D6" t="str">
        <f t="shared" si="1"/>
        <v>HenryGrayGlobex Corporation</v>
      </c>
      <c r="E6">
        <f t="shared" si="0"/>
        <v>1</v>
      </c>
    </row>
    <row r="7" spans="1:5" x14ac:dyDescent="0.3">
      <c r="A7" t="s">
        <v>0</v>
      </c>
      <c r="B7" t="s">
        <v>1</v>
      </c>
      <c r="C7" t="s">
        <v>2</v>
      </c>
      <c r="D7" t="str">
        <f t="shared" si="1"/>
        <v>BriannaSanchezBlammo</v>
      </c>
      <c r="E7">
        <f t="shared" si="0"/>
        <v>2</v>
      </c>
    </row>
    <row r="8" spans="1:5" x14ac:dyDescent="0.3">
      <c r="A8" t="s">
        <v>9</v>
      </c>
      <c r="B8" t="s">
        <v>10</v>
      </c>
      <c r="C8" t="s">
        <v>11</v>
      </c>
      <c r="D8" t="str">
        <f t="shared" si="1"/>
        <v>ValeriaSmithData Systems</v>
      </c>
      <c r="E8">
        <f t="shared" si="0"/>
        <v>3</v>
      </c>
    </row>
    <row r="9" spans="1:5" x14ac:dyDescent="0.3">
      <c r="A9" t="s">
        <v>9</v>
      </c>
      <c r="B9" t="s">
        <v>10</v>
      </c>
      <c r="C9" t="s">
        <v>11</v>
      </c>
      <c r="D9" t="str">
        <f t="shared" si="1"/>
        <v>ValeriaSmithData Systems</v>
      </c>
      <c r="E9">
        <f t="shared" si="0"/>
        <v>3</v>
      </c>
    </row>
    <row r="10" spans="1:5" x14ac:dyDescent="0.3">
      <c r="A10" t="s">
        <v>15</v>
      </c>
      <c r="B10" t="s">
        <v>16</v>
      </c>
      <c r="C10" t="s">
        <v>17</v>
      </c>
      <c r="D10" t="str">
        <f t="shared" si="1"/>
        <v>CharlottePierceIndustrial Automation</v>
      </c>
      <c r="E10">
        <f t="shared" si="0"/>
        <v>2</v>
      </c>
    </row>
    <row r="11" spans="1:5" x14ac:dyDescent="0.3">
      <c r="A11" t="s">
        <v>27</v>
      </c>
      <c r="B11" t="s">
        <v>28</v>
      </c>
      <c r="C11" t="s">
        <v>29</v>
      </c>
      <c r="D11" t="str">
        <f t="shared" si="1"/>
        <v>ThomasPerkinsNorth Central Positronics</v>
      </c>
      <c r="E11">
        <f t="shared" si="0"/>
        <v>1</v>
      </c>
    </row>
    <row r="12" spans="1:5" x14ac:dyDescent="0.3">
      <c r="A12" t="s">
        <v>3</v>
      </c>
      <c r="B12" t="s">
        <v>4</v>
      </c>
      <c r="C12" t="s">
        <v>5</v>
      </c>
      <c r="D12" t="str">
        <f t="shared" si="1"/>
        <v>LiamAdamsPlow King</v>
      </c>
      <c r="E12">
        <f t="shared" si="0"/>
        <v>2</v>
      </c>
    </row>
    <row r="13" spans="1:5" x14ac:dyDescent="0.3">
      <c r="A13" t="s">
        <v>3</v>
      </c>
      <c r="B13" t="s">
        <v>4</v>
      </c>
      <c r="C13" t="s">
        <v>5</v>
      </c>
      <c r="D13" t="str">
        <f t="shared" si="1"/>
        <v>LiamAdamsPlow King</v>
      </c>
      <c r="E13">
        <f t="shared" si="0"/>
        <v>2</v>
      </c>
    </row>
    <row r="14" spans="1:5" x14ac:dyDescent="0.3">
      <c r="A14" t="s">
        <v>18</v>
      </c>
      <c r="B14" t="s">
        <v>19</v>
      </c>
      <c r="C14" t="s">
        <v>20</v>
      </c>
      <c r="D14" t="str">
        <f t="shared" si="1"/>
        <v>MadisonCookInitech</v>
      </c>
      <c r="E14">
        <f t="shared" si="0"/>
        <v>1</v>
      </c>
    </row>
    <row r="15" spans="1:5" x14ac:dyDescent="0.3">
      <c r="A15" t="s">
        <v>0</v>
      </c>
      <c r="B15" t="s">
        <v>1</v>
      </c>
      <c r="C15" t="s">
        <v>2</v>
      </c>
      <c r="D15" t="str">
        <f t="shared" si="1"/>
        <v>BriannaSanchezBlammo</v>
      </c>
      <c r="E15">
        <f t="shared" si="0"/>
        <v>2</v>
      </c>
    </row>
    <row r="16" spans="1:5" x14ac:dyDescent="0.3">
      <c r="A16" t="s">
        <v>21</v>
      </c>
      <c r="B16" t="s">
        <v>22</v>
      </c>
      <c r="C16" t="s">
        <v>23</v>
      </c>
      <c r="D16" t="str">
        <f t="shared" si="1"/>
        <v>ChaseRamosGeneral Services Corporation</v>
      </c>
      <c r="E16">
        <f t="shared" si="0"/>
        <v>1</v>
      </c>
    </row>
    <row r="17" spans="1:5" x14ac:dyDescent="0.3">
      <c r="A17" t="s">
        <v>9</v>
      </c>
      <c r="B17" t="s">
        <v>10</v>
      </c>
      <c r="C17" t="s">
        <v>11</v>
      </c>
      <c r="D17" t="str">
        <f t="shared" ref="D17" si="2">CONCATENATE(A17,B17,C17)</f>
        <v>ValeriaSmithData Systems</v>
      </c>
      <c r="E17">
        <f t="shared" si="0"/>
        <v>3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3" sqref="A13"/>
    </sheetView>
  </sheetViews>
  <sheetFormatPr defaultRowHeight="14.4" x14ac:dyDescent="0.3"/>
  <cols>
    <col min="1" max="1" width="41.5546875" customWidth="1"/>
  </cols>
  <sheetData>
    <row r="1" spans="1:1" x14ac:dyDescent="0.3">
      <c r="A1" t="s">
        <v>335</v>
      </c>
    </row>
    <row r="2" spans="1:1" x14ac:dyDescent="0.3">
      <c r="A2" t="s">
        <v>336</v>
      </c>
    </row>
    <row r="3" spans="1:1" x14ac:dyDescent="0.3">
      <c r="A3" t="s">
        <v>337</v>
      </c>
    </row>
    <row r="4" spans="1:1" x14ac:dyDescent="0.3">
      <c r="A4" t="s">
        <v>338</v>
      </c>
    </row>
    <row r="5" spans="1:1" x14ac:dyDescent="0.3">
      <c r="A5" t="s">
        <v>339</v>
      </c>
    </row>
    <row r="6" spans="1:1" x14ac:dyDescent="0.3">
      <c r="A6" t="s">
        <v>340</v>
      </c>
    </row>
    <row r="7" spans="1:1" x14ac:dyDescent="0.3">
      <c r="A7" t="s">
        <v>341</v>
      </c>
    </row>
    <row r="8" spans="1:1" x14ac:dyDescent="0.3">
      <c r="A8" t="s">
        <v>342</v>
      </c>
    </row>
    <row r="9" spans="1:1" x14ac:dyDescent="0.3">
      <c r="A9" t="s">
        <v>343</v>
      </c>
    </row>
    <row r="10" spans="1:1" x14ac:dyDescent="0.3">
      <c r="A10" t="s">
        <v>344</v>
      </c>
    </row>
    <row r="11" spans="1:1" x14ac:dyDescent="0.3">
      <c r="A11" t="s">
        <v>345</v>
      </c>
    </row>
    <row r="12" spans="1:1" x14ac:dyDescent="0.3">
      <c r="A12" t="s">
        <v>346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M14" sqref="M14"/>
    </sheetView>
  </sheetViews>
  <sheetFormatPr defaultRowHeight="14.4" x14ac:dyDescent="0.3"/>
  <cols>
    <col min="1" max="1" width="33.44140625" bestFit="1" customWidth="1"/>
  </cols>
  <sheetData>
    <row r="1" spans="1:2" x14ac:dyDescent="0.3">
      <c r="A1" t="s">
        <v>33</v>
      </c>
      <c r="B1">
        <v>20</v>
      </c>
    </row>
    <row r="2" spans="1:2" x14ac:dyDescent="0.3">
      <c r="A2" t="s">
        <v>34</v>
      </c>
      <c r="B2">
        <v>6</v>
      </c>
    </row>
    <row r="3" spans="1:2" x14ac:dyDescent="0.3">
      <c r="A3" t="s">
        <v>35</v>
      </c>
      <c r="B3">
        <v>9.5</v>
      </c>
    </row>
    <row r="4" spans="1:2" x14ac:dyDescent="0.3">
      <c r="A4" t="s">
        <v>36</v>
      </c>
      <c r="B4">
        <v>3.1415899999999999</v>
      </c>
    </row>
    <row r="5" spans="1:2" x14ac:dyDescent="0.3">
      <c r="A5" t="s">
        <v>37</v>
      </c>
      <c r="B5">
        <v>5</v>
      </c>
    </row>
    <row r="6" spans="1:2" x14ac:dyDescent="0.3">
      <c r="A6" t="s">
        <v>38</v>
      </c>
      <c r="B6">
        <v>3.12</v>
      </c>
    </row>
    <row r="7" spans="1:2" x14ac:dyDescent="0.3">
      <c r="A7" t="s">
        <v>39</v>
      </c>
      <c r="B7">
        <v>15</v>
      </c>
    </row>
    <row r="8" spans="1:2" x14ac:dyDescent="0.3">
      <c r="A8" t="s">
        <v>40</v>
      </c>
      <c r="B8">
        <v>7</v>
      </c>
    </row>
    <row r="9" spans="1:2" x14ac:dyDescent="0.3">
      <c r="A9" t="s">
        <v>41</v>
      </c>
      <c r="B9">
        <v>16</v>
      </c>
    </row>
    <row r="10" spans="1:2" x14ac:dyDescent="0.3">
      <c r="A10" t="s">
        <v>42</v>
      </c>
      <c r="B10">
        <v>90210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sqref="A1:A16"/>
    </sheetView>
  </sheetViews>
  <sheetFormatPr defaultRowHeight="14.4" x14ac:dyDescent="0.3"/>
  <cols>
    <col min="1" max="1" width="25.109375" customWidth="1"/>
  </cols>
  <sheetData>
    <row r="1" spans="1:4" x14ac:dyDescent="0.3">
      <c r="A1" t="s">
        <v>43</v>
      </c>
      <c r="B1" t="s">
        <v>59</v>
      </c>
      <c r="C1" t="s">
        <v>74</v>
      </c>
      <c r="D1" t="str">
        <f>TRIM(SUBSTITUTE(SUBSTITUTE(A1,B1,""),C1,""))</f>
        <v/>
      </c>
    </row>
    <row r="2" spans="1:4" x14ac:dyDescent="0.3">
      <c r="A2" t="s">
        <v>44</v>
      </c>
      <c r="B2" t="s">
        <v>60</v>
      </c>
      <c r="C2" t="s">
        <v>75</v>
      </c>
      <c r="D2" t="str">
        <f t="shared" ref="D2:D16" si="0">TRIM(SUBSTITUTE(SUBSTITUTE(A2,B2,""),C2,""))</f>
        <v/>
      </c>
    </row>
    <row r="3" spans="1:4" x14ac:dyDescent="0.3">
      <c r="A3" t="s">
        <v>45</v>
      </c>
      <c r="B3" t="s">
        <v>61</v>
      </c>
      <c r="C3" t="s">
        <v>76</v>
      </c>
      <c r="D3" t="str">
        <f t="shared" si="0"/>
        <v>Daniel</v>
      </c>
    </row>
    <row r="4" spans="1:4" x14ac:dyDescent="0.3">
      <c r="A4" t="s">
        <v>46</v>
      </c>
      <c r="B4" t="s">
        <v>62</v>
      </c>
      <c r="C4" t="s">
        <v>77</v>
      </c>
      <c r="D4" t="str">
        <f t="shared" si="0"/>
        <v>James</v>
      </c>
    </row>
    <row r="5" spans="1:4" x14ac:dyDescent="0.3">
      <c r="A5" t="s">
        <v>47</v>
      </c>
      <c r="B5" t="s">
        <v>63</v>
      </c>
      <c r="C5" t="s">
        <v>78</v>
      </c>
      <c r="D5" t="str">
        <f t="shared" si="0"/>
        <v>J.</v>
      </c>
    </row>
    <row r="6" spans="1:4" x14ac:dyDescent="0.3">
      <c r="A6" t="s">
        <v>48</v>
      </c>
      <c r="B6" t="s">
        <v>64</v>
      </c>
      <c r="C6" t="s">
        <v>79</v>
      </c>
      <c r="D6" t="str">
        <f t="shared" si="0"/>
        <v/>
      </c>
    </row>
    <row r="7" spans="1:4" x14ac:dyDescent="0.3">
      <c r="A7" t="s">
        <v>49</v>
      </c>
      <c r="B7" t="s">
        <v>65</v>
      </c>
      <c r="C7" t="s">
        <v>80</v>
      </c>
      <c r="D7" t="str">
        <f t="shared" si="0"/>
        <v/>
      </c>
    </row>
    <row r="8" spans="1:4" x14ac:dyDescent="0.3">
      <c r="A8" t="s">
        <v>50</v>
      </c>
      <c r="B8" t="s">
        <v>66</v>
      </c>
      <c r="C8" t="s">
        <v>81</v>
      </c>
      <c r="D8" t="str">
        <f t="shared" si="0"/>
        <v/>
      </c>
    </row>
    <row r="9" spans="1:4" x14ac:dyDescent="0.3">
      <c r="A9" t="s">
        <v>51</v>
      </c>
      <c r="B9" t="s">
        <v>67</v>
      </c>
      <c r="C9" t="s">
        <v>82</v>
      </c>
      <c r="D9" t="str">
        <f t="shared" si="0"/>
        <v>T.</v>
      </c>
    </row>
    <row r="10" spans="1:4" x14ac:dyDescent="0.3">
      <c r="A10" t="s">
        <v>52</v>
      </c>
      <c r="B10" t="s">
        <v>68</v>
      </c>
      <c r="C10" t="s">
        <v>83</v>
      </c>
      <c r="D10" t="str">
        <f t="shared" si="0"/>
        <v/>
      </c>
    </row>
    <row r="11" spans="1:4" x14ac:dyDescent="0.3">
      <c r="A11" t="s">
        <v>53</v>
      </c>
      <c r="B11" t="s">
        <v>69</v>
      </c>
      <c r="C11" t="s">
        <v>84</v>
      </c>
      <c r="D11" t="str">
        <f t="shared" si="0"/>
        <v>E.</v>
      </c>
    </row>
    <row r="12" spans="1:4" x14ac:dyDescent="0.3">
      <c r="A12" t="s">
        <v>54</v>
      </c>
      <c r="B12" t="s">
        <v>70</v>
      </c>
      <c r="C12" t="s">
        <v>85</v>
      </c>
      <c r="D12" t="str">
        <f t="shared" si="0"/>
        <v/>
      </c>
    </row>
    <row r="13" spans="1:4" x14ac:dyDescent="0.3">
      <c r="A13" t="s">
        <v>55</v>
      </c>
      <c r="B13" t="s">
        <v>71</v>
      </c>
      <c r="C13" t="s">
        <v>86</v>
      </c>
      <c r="D13" t="str">
        <f t="shared" si="0"/>
        <v>P</v>
      </c>
    </row>
    <row r="14" spans="1:4" x14ac:dyDescent="0.3">
      <c r="A14" t="s">
        <v>56</v>
      </c>
      <c r="B14" t="s">
        <v>72</v>
      </c>
      <c r="C14" t="s">
        <v>87</v>
      </c>
      <c r="D14" t="str">
        <f t="shared" si="0"/>
        <v/>
      </c>
    </row>
    <row r="15" spans="1:4" x14ac:dyDescent="0.3">
      <c r="A15" t="s">
        <v>57</v>
      </c>
      <c r="B15" t="s">
        <v>73</v>
      </c>
      <c r="C15" t="s">
        <v>88</v>
      </c>
      <c r="D15" t="str">
        <f t="shared" si="0"/>
        <v>F.</v>
      </c>
    </row>
    <row r="16" spans="1:4" x14ac:dyDescent="0.3">
      <c r="A16" t="s">
        <v>58</v>
      </c>
      <c r="B16" t="s">
        <v>73</v>
      </c>
      <c r="C16" t="s">
        <v>89</v>
      </c>
      <c r="D16" t="str">
        <f t="shared" si="0"/>
        <v/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>
      <selection sqref="A1:B17"/>
    </sheetView>
  </sheetViews>
  <sheetFormatPr defaultRowHeight="14.4" x14ac:dyDescent="0.3"/>
  <cols>
    <col min="1" max="1" width="43.5546875" bestFit="1" customWidth="1"/>
    <col min="2" max="2" width="21.88671875" bestFit="1" customWidth="1"/>
  </cols>
  <sheetData>
    <row r="1" spans="1:2" x14ac:dyDescent="0.3">
      <c r="A1" s="2" t="s">
        <v>90</v>
      </c>
      <c r="B1" t="s">
        <v>107</v>
      </c>
    </row>
    <row r="2" spans="1:2" x14ac:dyDescent="0.3">
      <c r="A2" s="2" t="s">
        <v>91</v>
      </c>
      <c r="B2" t="s">
        <v>108</v>
      </c>
    </row>
    <row r="3" spans="1:2" x14ac:dyDescent="0.3">
      <c r="A3" s="2" t="s">
        <v>92</v>
      </c>
      <c r="B3" t="s">
        <v>109</v>
      </c>
    </row>
    <row r="4" spans="1:2" x14ac:dyDescent="0.3">
      <c r="A4" s="2" t="s">
        <v>93</v>
      </c>
      <c r="B4" t="s">
        <v>110</v>
      </c>
    </row>
    <row r="5" spans="1:2" x14ac:dyDescent="0.3">
      <c r="A5" s="2" t="s">
        <v>94</v>
      </c>
      <c r="B5" t="s">
        <v>111</v>
      </c>
    </row>
    <row r="6" spans="1:2" x14ac:dyDescent="0.3">
      <c r="A6" s="2" t="s">
        <v>95</v>
      </c>
      <c r="B6" t="s">
        <v>112</v>
      </c>
    </row>
    <row r="7" spans="1:2" x14ac:dyDescent="0.3">
      <c r="A7" s="2" t="s">
        <v>96</v>
      </c>
      <c r="B7" t="s">
        <v>113</v>
      </c>
    </row>
    <row r="8" spans="1:2" x14ac:dyDescent="0.3">
      <c r="A8" s="2" t="s">
        <v>97</v>
      </c>
      <c r="B8" t="s">
        <v>114</v>
      </c>
    </row>
    <row r="9" spans="1:2" x14ac:dyDescent="0.3">
      <c r="A9" s="2" t="s">
        <v>98</v>
      </c>
      <c r="B9" t="s">
        <v>115</v>
      </c>
    </row>
    <row r="10" spans="1:2" x14ac:dyDescent="0.3">
      <c r="A10" s="2" t="s">
        <v>99</v>
      </c>
      <c r="B10" t="s">
        <v>116</v>
      </c>
    </row>
    <row r="11" spans="1:2" x14ac:dyDescent="0.3">
      <c r="A11" s="2" t="s">
        <v>100</v>
      </c>
      <c r="B11" t="s">
        <v>117</v>
      </c>
    </row>
    <row r="12" spans="1:2" x14ac:dyDescent="0.3">
      <c r="A12" s="2" t="s">
        <v>101</v>
      </c>
      <c r="B12" t="s">
        <v>118</v>
      </c>
    </row>
    <row r="13" spans="1:2" x14ac:dyDescent="0.3">
      <c r="A13" s="2" t="s">
        <v>102</v>
      </c>
      <c r="B13" t="s">
        <v>119</v>
      </c>
    </row>
    <row r="14" spans="1:2" x14ac:dyDescent="0.3">
      <c r="A14" s="2" t="s">
        <v>103</v>
      </c>
      <c r="B14" t="s">
        <v>120</v>
      </c>
    </row>
    <row r="15" spans="1:2" x14ac:dyDescent="0.3">
      <c r="A15" s="2" t="s">
        <v>104</v>
      </c>
      <c r="B15" t="s">
        <v>121</v>
      </c>
    </row>
    <row r="16" spans="1:2" x14ac:dyDescent="0.3">
      <c r="A16" s="2" t="s">
        <v>105</v>
      </c>
      <c r="B16" t="s">
        <v>122</v>
      </c>
    </row>
    <row r="17" spans="1:2" x14ac:dyDescent="0.3">
      <c r="A17" s="2" t="s">
        <v>106</v>
      </c>
      <c r="B17" t="s">
        <v>123</v>
      </c>
    </row>
  </sheetData>
  <hyperlinks>
    <hyperlink ref="A1" r:id="rId1"/>
    <hyperlink ref="A2" r:id="rId2"/>
    <hyperlink ref="A3" r:id="rId3"/>
    <hyperlink ref="A4" r:id="rId4"/>
    <hyperlink ref="A5" r:id="rId5"/>
    <hyperlink ref="A6" r:id="rId6"/>
    <hyperlink ref="A7" r:id="rId7"/>
    <hyperlink ref="A8" r:id="rId8"/>
    <hyperlink ref="A9" r:id="rId9"/>
    <hyperlink ref="A10" r:id="rId10"/>
    <hyperlink ref="A11" r:id="rId11"/>
    <hyperlink ref="A12" r:id="rId12"/>
    <hyperlink ref="A13" r:id="rId13"/>
    <hyperlink ref="A14" r:id="rId14"/>
    <hyperlink ref="A15" r:id="rId15"/>
    <hyperlink ref="A16" r:id="rId16"/>
    <hyperlink ref="A17" r:id="rId17"/>
  </hyperlinks>
  <pageMargins left="0.7" right="0.7" top="0.75" bottom="0.75" header="0.3" footer="0.3"/>
  <pageSetup paperSize="9" orientation="portrait" horizontalDpi="0" verticalDpi="0" r:id="rId18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6"/>
  <sheetViews>
    <sheetView workbookViewId="0">
      <selection activeCell="I6" sqref="I6"/>
    </sheetView>
  </sheetViews>
  <sheetFormatPr defaultRowHeight="14.4" x14ac:dyDescent="0.3"/>
  <cols>
    <col min="2" max="2" width="22.44140625" bestFit="1" customWidth="1"/>
    <col min="3" max="4" width="19.6640625" bestFit="1" customWidth="1"/>
    <col min="5" max="5" width="15.6640625" bestFit="1" customWidth="1"/>
  </cols>
  <sheetData>
    <row r="2" spans="2:5" x14ac:dyDescent="0.3">
      <c r="B2" t="str">
        <f>TRIM("    Fourth       Quarter    Earnings            ")</f>
        <v>Fourth Quarter Earnings</v>
      </c>
    </row>
    <row r="5" spans="2:5" x14ac:dyDescent="0.3">
      <c r="C5" s="3" t="s">
        <v>124</v>
      </c>
      <c r="D5" s="3" t="s">
        <v>125</v>
      </c>
      <c r="E5" s="3" t="s">
        <v>126</v>
      </c>
    </row>
    <row r="6" spans="2:5" x14ac:dyDescent="0.3">
      <c r="B6" t="str">
        <f>"My dog"&amp;REPT(CHAR(160),10)&amp;"has fleas"</f>
        <v>My dog          has fleas</v>
      </c>
      <c r="C6" t="str">
        <f>TRIM(B6)</f>
        <v>My dog          has fleas</v>
      </c>
      <c r="D6" t="str">
        <f>CLEAN(B6)</f>
        <v>My dog          has fleas</v>
      </c>
      <c r="E6" t="str">
        <f>TRIM(SUBSTITUTE(B6,CHAR(160)," "))</f>
        <v>My dog has fleas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6"/>
  <sheetViews>
    <sheetView workbookViewId="0">
      <selection activeCell="B6" sqref="B6"/>
    </sheetView>
  </sheetViews>
  <sheetFormatPr defaultRowHeight="14.4" x14ac:dyDescent="0.3"/>
  <sheetData>
    <row r="2" spans="1:2" x14ac:dyDescent="0.3">
      <c r="A2">
        <v>16</v>
      </c>
      <c r="B2">
        <f>CONVERT(A2,"oz","ml")</f>
        <v>473.17647299999999</v>
      </c>
    </row>
    <row r="4" spans="1:2" x14ac:dyDescent="0.3">
      <c r="A4" t="s">
        <v>127</v>
      </c>
      <c r="B4">
        <f>HEX2DEC(A4)</f>
        <v>1279</v>
      </c>
    </row>
    <row r="6" spans="1:2" x14ac:dyDescent="0.3">
      <c r="A6">
        <v>10</v>
      </c>
      <c r="B6" t="str">
        <f>_xlfn.BASE(A6,2)</f>
        <v>1010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19</vt:i4>
      </vt:variant>
    </vt:vector>
  </HeadingPairs>
  <TitlesOfParts>
    <vt:vector size="19" baseType="lpstr">
      <vt:lpstr>Duplikaty</vt:lpstr>
      <vt:lpstr>Bez duplikatów</vt:lpstr>
      <vt:lpstr>Identyfikacja</vt:lpstr>
      <vt:lpstr>Dzielenie</vt:lpstr>
      <vt:lpstr>Wypełnianie błyskawiczne</vt:lpstr>
      <vt:lpstr>Wypełnianie błyskawiczne imiona</vt:lpstr>
      <vt:lpstr>FlashFillURL</vt:lpstr>
      <vt:lpstr>Usuwanie odstępów</vt:lpstr>
      <vt:lpstr>Konwersja</vt:lpstr>
      <vt:lpstr>Klasyfikacja</vt:lpstr>
      <vt:lpstr>Szukanie regionów</vt:lpstr>
      <vt:lpstr>Szukanie na liście</vt:lpstr>
      <vt:lpstr>Kolumny na wiersze</vt:lpstr>
      <vt:lpstr>Kolumny na wiersze zrobione</vt:lpstr>
      <vt:lpstr>Wypełnianie luk</vt:lpstr>
      <vt:lpstr>Luki wypełnione</vt:lpstr>
      <vt:lpstr>Pisownia</vt:lpstr>
      <vt:lpstr>Zamiana</vt:lpstr>
      <vt:lpstr>Minus na końcu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Łukasz Piwko</cp:lastModifiedBy>
  <dcterms:created xsi:type="dcterms:W3CDTF">2013-10-28T00:19:55Z</dcterms:created>
  <dcterms:modified xsi:type="dcterms:W3CDTF">2016-06-27T10:33:27Z</dcterms:modified>
</cp:coreProperties>
</file>