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3820"/>
  <bookViews>
    <workbookView xWindow="-43" yWindow="-43" windowWidth="15477" windowHeight="11637" activeTab="1"/>
  </bookViews>
  <sheets>
    <sheet name="Arkusz1" sheetId="1" r:id="rId1"/>
    <sheet name="Arkusz2" sheetId="16" r:id="rId2"/>
  </sheets>
  <calcPr calcId="145621"/>
  <pivotCaches>
    <pivotCache cacheId="0" r:id="rId3"/>
  </pivotCaches>
  <webPublishing codePage="1252"/>
</workbook>
</file>

<file path=xl/calcChain.xml><?xml version="1.0" encoding="utf-8"?>
<calcChain xmlns="http://schemas.openxmlformats.org/spreadsheetml/2006/main">
  <c r="F8" i="16" l="1"/>
  <c r="F7" i="16"/>
  <c r="F6" i="16"/>
  <c r="F5" i="16"/>
</calcChain>
</file>

<file path=xl/sharedStrings.xml><?xml version="1.0" encoding="utf-8"?>
<sst xmlns="http://schemas.openxmlformats.org/spreadsheetml/2006/main" count="47" uniqueCount="21">
  <si>
    <t>Mar</t>
  </si>
  <si>
    <t>Miesiąc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</si>
  <si>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</si>
  <si>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</si>
  <si>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</si>
  <si>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</si>
  <si>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</si>
  <si>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</si>
  <si>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</si>
  <si>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</si>
  <si>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</si>
  <si>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</si>
  <si>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</si>
  <si>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Rok</t>
  </si>
  <si>
    <t>Przychód</t>
  </si>
  <si>
    <t>Wydatki</t>
  </si>
  <si>
    <t>Dane</t>
  </si>
  <si>
    <t>Suma końcowa</t>
  </si>
  <si>
    <t>Suma przychodów</t>
  </si>
  <si>
    <t>Suma wydatków</t>
  </si>
  <si>
    <t>Współczynnik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</si>
</sst>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??_);_(@_)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Fill="1" applyBorder="1"/>
    <xf numFmtId="0" fontId="5" fillId="0" borderId="0" xfId="0" applyFont="1" applyFill="1" applyBorder="1"/>
    <xf numFmtId="3" fontId="5" fillId="0" borderId="0" xfId="0" applyNumberFormat="1" applyFont="1" applyFill="1" applyBorder="1"/>
    <xf numFmtId="10" fontId="5" fillId="0" borderId="0" xfId="0" applyNumberFormat="1" applyFont="1" applyFill="1" applyBorder="1"/>
    <xf numFmtId="0" fontId="6" fillId="0" borderId="0" xfId="0" applyFont="1" applyFill="1" applyBorder="1"/>
    <xf numFmtId="0" fontId="0" fillId="0" borderId="0" xfId="0" pivotButton="1"/>
    <xf numFmtId="164" fontId="0" fillId="0" borderId="0" xfId="0" applyNumberFormat="1"/>
    <xf numFmtId="165" fontId="0" fillId="0" borderId="0" xfId="1" applyNumberFormat="1" applyFont="1"/>
    <xf numFmtId="0" fontId="4" fillId="0" borderId="0" xfId="0" applyFont="1" applyAlignment="1">
      <alignment horizontal="center"/>
    </xf>
    <xf numFmtId="0" fontId="1" fillId="0" borderId="0" xfId="0" applyFont="1" applyFill="1" applyBorder="1"/>
  </cellXfs>
  <cellStyles count="2">
    <cellStyle name="Normalny" xfId="0" builtinId="0"/>
    <cellStyle name="Procentowy" xfId="1" builtinId="5"/>
  </cellStyles>
  <dxfs count="7">
    <dxf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Arial"/>
        <scheme val="none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Arial"/>
        <scheme val="none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Arial"/>
        <scheme val="none"/>
      </font>
      <fill>
        <patternFill patternType="none">
          <fgColor indexed="64"/>
          <bgColor indexed="65"/>
        </patternFill>
      </fill>
    </dxf>
    <dxf>
      <font>
        <b/>
        <u val="none"/>
        <vertAlign val="baseline"/>
        <sz val="10"/>
        <color theme="0"/>
        <name val="Arial"/>
        <scheme val="none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="38925.407326388886" createdVersion="3" refreshedVersion="3" recordCount="36">
  <cacheSource type="worksheet">
    <worksheetSource name="Tabela1"/>
  </cacheSource>
  <cacheFields count="4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Year" numFmtId="0">
      <sharedItems containsSemiMixedTypes="0" containsString="0" containsNumber="1" containsInteger="1" minValue="2004" maxValue="2006" count="3">
        <n v="2004"/>
        <n v="2005"/>
        <n v="2006"/>
      </sharedItems>
    </cacheField>
    <cacheField name="Income" numFmtId="3">
      <sharedItems containsSemiMixedTypes="0" containsString="0" containsNumber="1" containsInteger="1" minValue="98085" maxValue="138903" count="36">
        <n v="98085"/>
        <n v="98698"/>
        <n v="102403"/>
        <n v="106044"/>
        <n v="105361"/>
        <n v="105729"/>
        <n v="105557"/>
        <n v="109669"/>
        <n v="107233"/>
        <n v="105048"/>
        <n v="107446"/>
        <n v="105001"/>
        <n v="109699"/>
        <n v="109146"/>
        <n v="106576"/>
        <n v="108911"/>
        <n v="108011"/>
        <n v="111361"/>
        <n v="114278"/>
        <n v="112965"/>
        <n v="114215"/>
        <n v="118373"/>
        <n v="120739"/>
        <n v="122794"/>
        <n v="127735"/>
        <n v="127246"/>
        <n v="127289"/>
        <n v="127169"/>
        <n v="131330"/>
        <n v="130996"/>
        <n v="131054"/>
        <n v="135284"/>
        <n v="138903"/>
        <n v="136368"/>
        <n v="135199"/>
        <n v="135144"/>
      </sharedItems>
    </cacheField>
    <cacheField name="Expenses" numFmtId="3">
      <sharedItems containsSemiMixedTypes="0" containsString="0" containsNumber="1" containsInteger="1" minValue="41952" maxValue="62353" count="35">
        <n v="42874"/>
        <n v="44167"/>
        <n v="43349"/>
        <n v="43102"/>
        <n v="45005"/>
        <n v="44216"/>
        <n v="43835"/>
        <n v="41952"/>
        <n v="44071"/>
        <n v="43185"/>
        <n v="44403"/>
        <n v="45129"/>
        <n v="46245"/>
        <n v="45672"/>
        <n v="44143"/>
        <n v="44114"/>
        <n v="44648"/>
        <n v="44822"/>
        <n v="44053"/>
        <n v="43773"/>
        <n v="44469"/>
        <n v="44438"/>
        <n v="43681"/>
        <n v="45495"/>
        <n v="47710"/>
        <n v="48402"/>
        <n v="47217"/>
        <n v="49082"/>
        <n v="49862"/>
        <n v="51872"/>
        <n v="61427"/>
        <n v="62342"/>
        <n v="62353"/>
        <n v="60571"/>
        <n v="5984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x v="0"/>
    <x v="0"/>
  </r>
  <r>
    <x v="1"/>
    <x v="0"/>
    <x v="1"/>
    <x v="1"/>
  </r>
  <r>
    <x v="2"/>
    <x v="0"/>
    <x v="2"/>
    <x v="2"/>
  </r>
  <r>
    <x v="3"/>
    <x v="0"/>
    <x v="3"/>
    <x v="3"/>
  </r>
  <r>
    <x v="4"/>
    <x v="0"/>
    <x v="4"/>
    <x v="4"/>
  </r>
  <r>
    <x v="5"/>
    <x v="0"/>
    <x v="5"/>
    <x v="5"/>
  </r>
  <r>
    <x v="6"/>
    <x v="0"/>
    <x v="6"/>
    <x v="6"/>
  </r>
  <r>
    <x v="7"/>
    <x v="0"/>
    <x v="7"/>
    <x v="7"/>
  </r>
  <r>
    <x v="8"/>
    <x v="0"/>
    <x v="8"/>
    <x v="8"/>
  </r>
  <r>
    <x v="9"/>
    <x v="0"/>
    <x v="9"/>
    <x v="9"/>
  </r>
  <r>
    <x v="10"/>
    <x v="0"/>
    <x v="10"/>
    <x v="10"/>
  </r>
  <r>
    <x v="11"/>
    <x v="0"/>
    <x v="11"/>
    <x v="11"/>
  </r>
  <r>
    <x v="0"/>
    <x v="1"/>
    <x v="12"/>
    <x v="12"/>
  </r>
  <r>
    <x v="1"/>
    <x v="1"/>
    <x v="13"/>
    <x v="13"/>
  </r>
  <r>
    <x v="2"/>
    <x v="1"/>
    <x v="14"/>
    <x v="14"/>
  </r>
  <r>
    <x v="3"/>
    <x v="1"/>
    <x v="15"/>
    <x v="6"/>
  </r>
  <r>
    <x v="4"/>
    <x v="1"/>
    <x v="16"/>
    <x v="15"/>
  </r>
  <r>
    <x v="5"/>
    <x v="1"/>
    <x v="17"/>
    <x v="16"/>
  </r>
  <r>
    <x v="6"/>
    <x v="1"/>
    <x v="18"/>
    <x v="17"/>
  </r>
  <r>
    <x v="7"/>
    <x v="1"/>
    <x v="19"/>
    <x v="18"/>
  </r>
  <r>
    <x v="8"/>
    <x v="1"/>
    <x v="20"/>
    <x v="19"/>
  </r>
  <r>
    <x v="9"/>
    <x v="1"/>
    <x v="21"/>
    <x v="20"/>
  </r>
  <r>
    <x v="10"/>
    <x v="1"/>
    <x v="22"/>
    <x v="21"/>
  </r>
  <r>
    <x v="11"/>
    <x v="1"/>
    <x v="23"/>
    <x v="22"/>
  </r>
  <r>
    <x v="0"/>
    <x v="2"/>
    <x v="24"/>
    <x v="23"/>
  </r>
  <r>
    <x v="1"/>
    <x v="2"/>
    <x v="25"/>
    <x v="24"/>
  </r>
  <r>
    <x v="2"/>
    <x v="2"/>
    <x v="26"/>
    <x v="25"/>
  </r>
  <r>
    <x v="3"/>
    <x v="2"/>
    <x v="27"/>
    <x v="26"/>
  </r>
  <r>
    <x v="4"/>
    <x v="2"/>
    <x v="28"/>
    <x v="27"/>
  </r>
  <r>
    <x v="5"/>
    <x v="2"/>
    <x v="29"/>
    <x v="28"/>
  </r>
  <r>
    <x v="6"/>
    <x v="2"/>
    <x v="30"/>
    <x v="29"/>
  </r>
  <r>
    <x v="7"/>
    <x v="2"/>
    <x v="31"/>
    <x v="30"/>
  </r>
  <r>
    <x v="8"/>
    <x v="2"/>
    <x v="32"/>
    <x v="31"/>
  </r>
  <r>
    <x v="9"/>
    <x v="2"/>
    <x v="33"/>
    <x v="32"/>
  </r>
  <r>
    <x v="10"/>
    <x v="2"/>
    <x v="34"/>
    <x v="33"/>
  </r>
  <r>
    <x v="11"/>
    <x v="2"/>
    <x v="35"/>
    <x v="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0" applyNumberFormats="0" applyBorderFormats="0" applyFontFormats="0" applyPatternFormats="0" applyAlignmentFormats="0" applyWidthHeightFormats="1" dataCaption="Dane" updatedVersion="4" minRefreshableVersion="3" showMemberPropertyTips="0" useAutoFormatting="1" itemPrintTitles="1" createdVersion="3" indent="0" compact="0" compactData="0" gridDropZones="1">
  <location ref="A3:D8" firstHeaderRow="1" firstDataRow="2" firstDataCol="2"/>
  <pivotFields count="4">
    <pivotField name="Miesiąc" axis="axisRow" compact="0" outline="0" showAll="0" includeNewItemsInFilter="1">
      <items count="13">
        <item n="Sty" x="0"/>
        <item n="Lut" x="1"/>
        <item x="2"/>
        <item n="Kwi" x="3"/>
        <item n="Maj" x="4"/>
        <item n="Cze" x="5"/>
        <item n="Lip" x="6"/>
        <item n="Sie" x="7"/>
        <item n="Wrz" x="8"/>
        <item n="Paź" x="9"/>
        <item n="Lis" x="10"/>
        <item n="Gru" x="11"/>
        <item t="default"/>
      </items>
    </pivotField>
    <pivotField name="Rok" axis="axisRow" compact="0" outline="0" showAll="0" includeNewItemsInFilter="1">
      <items count="4">
        <item sd="0" x="0"/>
        <item sd="0" x="1"/>
        <item sd="0" x="2"/>
        <item t="default"/>
      </items>
    </pivotField>
    <pivotField name="Przychody" dataField="1" compact="0" numFmtId="3" outline="0" subtotalTop="0" showAll="0" includeNewItemsInFilter="1">
      <items count="37">
        <item x="0"/>
        <item x="1"/>
        <item x="2"/>
        <item x="11"/>
        <item x="9"/>
        <item x="4"/>
        <item x="6"/>
        <item x="5"/>
        <item x="3"/>
        <item x="14"/>
        <item x="8"/>
        <item x="10"/>
        <item x="16"/>
        <item x="15"/>
        <item x="13"/>
        <item x="7"/>
        <item x="12"/>
        <item x="17"/>
        <item x="19"/>
        <item x="20"/>
        <item x="18"/>
        <item x="21"/>
        <item x="22"/>
        <item x="23"/>
        <item x="27"/>
        <item x="25"/>
        <item x="26"/>
        <item x="24"/>
        <item x="29"/>
        <item x="30"/>
        <item x="28"/>
        <item x="35"/>
        <item x="34"/>
        <item x="31"/>
        <item x="33"/>
        <item x="32"/>
        <item t="default"/>
      </items>
    </pivotField>
    <pivotField name="Wydatki" dataField="1" compact="0" numFmtId="3" outline="0" subtotalTop="0" showAll="0" includeNewItemsInFilter="1">
      <items count="36">
        <item x="7"/>
        <item x="0"/>
        <item x="3"/>
        <item x="9"/>
        <item x="2"/>
        <item x="22"/>
        <item x="19"/>
        <item x="6"/>
        <item x="18"/>
        <item x="8"/>
        <item x="15"/>
        <item x="14"/>
        <item x="1"/>
        <item x="5"/>
        <item x="10"/>
        <item x="21"/>
        <item x="20"/>
        <item x="16"/>
        <item x="17"/>
        <item x="4"/>
        <item x="11"/>
        <item x="23"/>
        <item x="13"/>
        <item x="12"/>
        <item x="26"/>
        <item x="24"/>
        <item x="25"/>
        <item x="27"/>
        <item x="28"/>
        <item x="29"/>
        <item x="34"/>
        <item x="33"/>
        <item x="30"/>
        <item x="31"/>
        <item x="32"/>
        <item t="default"/>
      </items>
    </pivotField>
  </pivotFields>
  <rowFields count="2">
    <field x="1"/>
    <field x="0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przychodów" fld="2" baseField="0" baseItem="0"/>
    <dataField name="Suma wydatków" fld="3" baseField="0" baseItem="0"/>
  </dataFields>
  <formats count="1">
    <format dxfId="0">
      <pivotArea outline="0" fieldPosition="0"/>
    </format>
  </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ela1" displayName="Tabela1" ref="A1:D37" totalsRowShown="0" headerRowDxfId="6" dataDxfId="5">
  <autoFilter ref="A1:D37"/>
  <tableColumns count="4">
    <tableColumn id="1" name="Miesiąc" dataDxfId="4"/>
    <tableColumn id="2" name="Rok" dataDxfId="3"/>
    <tableColumn id="3" name="Przychód" dataDxfId="2"/>
    <tableColumn id="4" name="Wydatki" dataDxfId="1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37"/>
  <sheetViews>
    <sheetView showGridLines="0" workbookViewId="0">
      <selection activeCell="D14" sqref="D14"/>
    </sheetView>
  </sheetViews>
  <sheetFormatPr defaultRowHeight="14.95" x14ac:dyDescent="0.35"/>
  <cols>
    <col min="1" max="1" width="10.26953125" customWidth="1"/>
    <col min="2" max="2" width="8.7265625" customWidth="1"/>
    <col min="3" max="4" width="14.7265625" customWidth="1"/>
    <col min="5" max="5" width="11.26953125" customWidth="1"/>
  </cols>
  <sheetData>
    <row r="1" spans="1:5" x14ac:dyDescent="0.35">
      <c r="A1" s="5" t="s">
        <v>1</v>
      </c>
      <c r="B1" s="5" t="s">
        <v>13</v>
      </c>
      <c r="C1" s="5" t="s">
        <v>14</v>
      </c>
      <c r="D1" s="5" t="s">
        <v>15</v>
      </c>
      <c r="E1" s="1"/>
    </row>
    <row r="2" spans="1:5" x14ac:dyDescent="0.35">
      <c r="A2" s="10" t="s">
        <v>2</v>
      </c>
      <c r="B2" s="2">
        <v>2004</v>
      </c>
      <c r="C2" s="3">
        <v>98085</v>
      </c>
      <c r="D2" s="3">
        <v>42874</v>
      </c>
      <c r="E2" s="4"/>
    </row>
    <row r="3" spans="1:5" x14ac:dyDescent="0.35">
      <c r="A3" s="2" t="s">
        <v>3</v>
      </c>
      <c r="B3" s="2">
        <v>2004</v>
      </c>
      <c r="C3" s="3">
        <v>98698</v>
      </c>
      <c r="D3" s="3">
        <v>44167</v>
      </c>
      <c r="E3" s="4"/>
    </row>
    <row r="4" spans="1:5" x14ac:dyDescent="0.35">
      <c r="A4" s="2" t="s">
        <v>0</v>
      </c>
      <c r="B4" s="2">
        <v>2004</v>
      </c>
      <c r="C4" s="3">
        <v>102403</v>
      </c>
      <c r="D4" s="3">
        <v>43349</v>
      </c>
      <c r="E4" s="4"/>
    </row>
    <row r="5" spans="1:5" x14ac:dyDescent="0.35">
      <c r="A5" s="2" t="s">
        <v>4</v>
      </c>
      <c r="B5" s="2">
        <v>2004</v>
      </c>
      <c r="C5" s="3">
        <v>106044</v>
      </c>
      <c r="D5" s="3">
        <v>43102</v>
      </c>
      <c r="E5" s="4"/>
    </row>
    <row r="6" spans="1:5" x14ac:dyDescent="0.35">
      <c r="A6" s="2" t="s">
        <v>5</v>
      </c>
      <c r="B6" s="2">
        <v>2004</v>
      </c>
      <c r="C6" s="3">
        <v>105361</v>
      </c>
      <c r="D6" s="3">
        <v>45005</v>
      </c>
      <c r="E6" s="4"/>
    </row>
    <row r="7" spans="1:5" x14ac:dyDescent="0.35">
      <c r="A7" s="2" t="s">
        <v>6</v>
      </c>
      <c r="B7" s="2">
        <v>2004</v>
      </c>
      <c r="C7" s="3">
        <v>105729</v>
      </c>
      <c r="D7" s="3">
        <v>44216</v>
      </c>
      <c r="E7" s="4"/>
    </row>
    <row r="8" spans="1:5" x14ac:dyDescent="0.35">
      <c r="A8" s="2" t="s">
        <v>7</v>
      </c>
      <c r="B8" s="2">
        <v>2004</v>
      </c>
      <c r="C8" s="3">
        <v>105557</v>
      </c>
      <c r="D8" s="3">
        <v>43835</v>
      </c>
      <c r="E8" s="4"/>
    </row>
    <row r="9" spans="1:5" x14ac:dyDescent="0.35">
      <c r="A9" s="2" t="s">
        <v>8</v>
      </c>
      <c r="B9" s="2">
        <v>2004</v>
      </c>
      <c r="C9" s="3">
        <v>109669</v>
      </c>
      <c r="D9" s="3">
        <v>41952</v>
      </c>
      <c r="E9" s="4"/>
    </row>
    <row r="10" spans="1:5" x14ac:dyDescent="0.35">
      <c r="A10" s="2" t="s">
        <v>9</v>
      </c>
      <c r="B10" s="2">
        <v>2004</v>
      </c>
      <c r="C10" s="3">
        <v>107233</v>
      </c>
      <c r="D10" s="3">
        <v>44071</v>
      </c>
      <c r="E10" s="4"/>
    </row>
    <row r="11" spans="1:5" x14ac:dyDescent="0.35">
      <c r="A11" s="2" t="s">
        <v>10</v>
      </c>
      <c r="B11" s="2">
        <v>2004</v>
      </c>
      <c r="C11" s="3">
        <v>105048</v>
      </c>
      <c r="D11" s="3">
        <v>43185</v>
      </c>
      <c r="E11" s="4"/>
    </row>
    <row r="12" spans="1:5" x14ac:dyDescent="0.35">
      <c r="A12" s="2" t="s">
        <v>11</v>
      </c>
      <c r="B12" s="2">
        <v>2004</v>
      </c>
      <c r="C12" s="3">
        <v>107446</v>
      </c>
      <c r="D12" s="3">
        <v>44403</v>
      </c>
      <c r="E12" s="4"/>
    </row>
    <row r="13" spans="1:5" x14ac:dyDescent="0.35">
      <c r="A13" s="2" t="s">
        <v>12</v>
      </c>
      <c r="B13" s="2">
        <v>2004</v>
      </c>
      <c r="C13" s="3">
        <v>105001</v>
      </c>
      <c r="D13" s="3">
        <v>45129</v>
      </c>
      <c r="E13" s="4"/>
    </row>
    <row r="14" spans="1:5" x14ac:dyDescent="0.35">
      <c r="A14" s="2" t="s">
        <v>2</v>
      </c>
      <c r="B14" s="2">
        <v>2005</v>
      </c>
      <c r="C14" s="3">
        <v>109699</v>
      </c>
      <c r="D14" s="3">
        <v>46245</v>
      </c>
      <c r="E14" s="4"/>
    </row>
    <row r="15" spans="1:5" x14ac:dyDescent="0.35">
      <c r="A15" s="2" t="s">
        <v>3</v>
      </c>
      <c r="B15" s="2">
        <v>2005</v>
      </c>
      <c r="C15" s="3">
        <v>109146</v>
      </c>
      <c r="D15" s="3">
        <v>45672</v>
      </c>
      <c r="E15" s="4"/>
    </row>
    <row r="16" spans="1:5" x14ac:dyDescent="0.35">
      <c r="A16" s="2" t="s">
        <v>0</v>
      </c>
      <c r="B16" s="2">
        <v>2005</v>
      </c>
      <c r="C16" s="3">
        <v>106576</v>
      </c>
      <c r="D16" s="3">
        <v>44143</v>
      </c>
      <c r="E16" s="4"/>
    </row>
    <row r="17" spans="1:5" x14ac:dyDescent="0.35">
      <c r="A17" s="2" t="s">
        <v>4</v>
      </c>
      <c r="B17" s="2">
        <v>2005</v>
      </c>
      <c r="C17" s="3">
        <v>108911</v>
      </c>
      <c r="D17" s="3">
        <v>43835</v>
      </c>
      <c r="E17" s="4"/>
    </row>
    <row r="18" spans="1:5" x14ac:dyDescent="0.35">
      <c r="A18" s="2" t="s">
        <v>5</v>
      </c>
      <c r="B18" s="2">
        <v>2005</v>
      </c>
      <c r="C18" s="3">
        <v>108011</v>
      </c>
      <c r="D18" s="3">
        <v>44114</v>
      </c>
      <c r="E18" s="4"/>
    </row>
    <row r="19" spans="1:5" x14ac:dyDescent="0.35">
      <c r="A19" s="2" t="s">
        <v>6</v>
      </c>
      <c r="B19" s="2">
        <v>2005</v>
      </c>
      <c r="C19" s="3">
        <v>111361</v>
      </c>
      <c r="D19" s="3">
        <v>44648</v>
      </c>
      <c r="E19" s="4"/>
    </row>
    <row r="20" spans="1:5" x14ac:dyDescent="0.35">
      <c r="A20" s="2" t="s">
        <v>7</v>
      </c>
      <c r="B20" s="2">
        <v>2005</v>
      </c>
      <c r="C20" s="3">
        <v>114278</v>
      </c>
      <c r="D20" s="3">
        <v>44822</v>
      </c>
      <c r="E20" s="4"/>
    </row>
    <row r="21" spans="1:5" x14ac:dyDescent="0.35">
      <c r="A21" s="2" t="s">
        <v>8</v>
      </c>
      <c r="B21" s="2">
        <v>2005</v>
      </c>
      <c r="C21" s="3">
        <v>112965</v>
      </c>
      <c r="D21" s="3">
        <v>44053</v>
      </c>
      <c r="E21" s="4"/>
    </row>
    <row r="22" spans="1:5" x14ac:dyDescent="0.35">
      <c r="A22" s="2" t="s">
        <v>9</v>
      </c>
      <c r="B22" s="2">
        <v>2005</v>
      </c>
      <c r="C22" s="3">
        <v>114215</v>
      </c>
      <c r="D22" s="3">
        <v>43773</v>
      </c>
      <c r="E22" s="4"/>
    </row>
    <row r="23" spans="1:5" x14ac:dyDescent="0.35">
      <c r="A23" s="2" t="s">
        <v>10</v>
      </c>
      <c r="B23" s="2">
        <v>2005</v>
      </c>
      <c r="C23" s="3">
        <v>118373</v>
      </c>
      <c r="D23" s="3">
        <v>44469</v>
      </c>
      <c r="E23" s="4"/>
    </row>
    <row r="24" spans="1:5" x14ac:dyDescent="0.35">
      <c r="A24" s="2" t="s">
        <v>11</v>
      </c>
      <c r="B24" s="2">
        <v>2005</v>
      </c>
      <c r="C24" s="3">
        <v>120739</v>
      </c>
      <c r="D24" s="3">
        <v>44438</v>
      </c>
      <c r="E24" s="4"/>
    </row>
    <row r="25" spans="1:5" x14ac:dyDescent="0.35">
      <c r="A25" s="2" t="s">
        <v>12</v>
      </c>
      <c r="B25" s="2">
        <v>2005</v>
      </c>
      <c r="C25" s="3">
        <v>122794</v>
      </c>
      <c r="D25" s="3">
        <v>43681</v>
      </c>
      <c r="E25" s="4"/>
    </row>
    <row r="26" spans="1:5" x14ac:dyDescent="0.35">
      <c r="A26" s="2" t="s">
        <v>2</v>
      </c>
      <c r="B26" s="2">
        <v>2006</v>
      </c>
      <c r="C26" s="3">
        <v>127735</v>
      </c>
      <c r="D26" s="3">
        <v>45495</v>
      </c>
      <c r="E26" s="4"/>
    </row>
    <row r="27" spans="1:5" x14ac:dyDescent="0.35">
      <c r="A27" s="2" t="s">
        <v>3</v>
      </c>
      <c r="B27" s="2">
        <v>2006</v>
      </c>
      <c r="C27" s="3">
        <v>127246</v>
      </c>
      <c r="D27" s="3">
        <v>47710</v>
      </c>
      <c r="E27" s="4"/>
    </row>
    <row r="28" spans="1:5" x14ac:dyDescent="0.35">
      <c r="A28" s="2" t="s">
        <v>0</v>
      </c>
      <c r="B28" s="2">
        <v>2006</v>
      </c>
      <c r="C28" s="3">
        <v>127289</v>
      </c>
      <c r="D28" s="3">
        <v>48402</v>
      </c>
      <c r="E28" s="4"/>
    </row>
    <row r="29" spans="1:5" x14ac:dyDescent="0.35">
      <c r="A29" s="2" t="s">
        <v>4</v>
      </c>
      <c r="B29" s="2">
        <v>2006</v>
      </c>
      <c r="C29" s="3">
        <v>127169</v>
      </c>
      <c r="D29" s="3">
        <v>47217</v>
      </c>
      <c r="E29" s="4"/>
    </row>
    <row r="30" spans="1:5" x14ac:dyDescent="0.35">
      <c r="A30" s="2" t="s">
        <v>5</v>
      </c>
      <c r="B30" s="2">
        <v>2006</v>
      </c>
      <c r="C30" s="3">
        <v>131330</v>
      </c>
      <c r="D30" s="3">
        <v>49082</v>
      </c>
      <c r="E30" s="4"/>
    </row>
    <row r="31" spans="1:5" x14ac:dyDescent="0.35">
      <c r="A31" s="2" t="s">
        <v>6</v>
      </c>
      <c r="B31" s="2">
        <v>2006</v>
      </c>
      <c r="C31" s="3">
        <v>130996</v>
      </c>
      <c r="D31" s="3">
        <v>49862</v>
      </c>
      <c r="E31" s="4"/>
    </row>
    <row r="32" spans="1:5" x14ac:dyDescent="0.35">
      <c r="A32" s="2" t="s">
        <v>7</v>
      </c>
      <c r="B32" s="2">
        <v>2006</v>
      </c>
      <c r="C32" s="3">
        <v>131054</v>
      </c>
      <c r="D32" s="3">
        <v>51872</v>
      </c>
      <c r="E32" s="4"/>
    </row>
    <row r="33" spans="1:5" x14ac:dyDescent="0.35">
      <c r="A33" s="2" t="s">
        <v>8</v>
      </c>
      <c r="B33" s="2">
        <v>2006</v>
      </c>
      <c r="C33" s="3">
        <v>135284</v>
      </c>
      <c r="D33" s="3">
        <v>61427</v>
      </c>
      <c r="E33" s="4"/>
    </row>
    <row r="34" spans="1:5" x14ac:dyDescent="0.35">
      <c r="A34" s="2" t="s">
        <v>9</v>
      </c>
      <c r="B34" s="2">
        <v>2006</v>
      </c>
      <c r="C34" s="3">
        <v>138903</v>
      </c>
      <c r="D34" s="3">
        <v>62342</v>
      </c>
      <c r="E34" s="4"/>
    </row>
    <row r="35" spans="1:5" x14ac:dyDescent="0.35">
      <c r="A35" s="2" t="s">
        <v>10</v>
      </c>
      <c r="B35" s="2">
        <v>2006</v>
      </c>
      <c r="C35" s="3">
        <v>136368</v>
      </c>
      <c r="D35" s="3">
        <v>62353</v>
      </c>
      <c r="E35" s="4"/>
    </row>
    <row r="36" spans="1:5" x14ac:dyDescent="0.35">
      <c r="A36" s="2" t="s">
        <v>11</v>
      </c>
      <c r="B36" s="2">
        <v>2006</v>
      </c>
      <c r="C36" s="3">
        <v>135199</v>
      </c>
      <c r="D36" s="3">
        <v>60571</v>
      </c>
      <c r="E36" s="4"/>
    </row>
    <row r="37" spans="1:5" x14ac:dyDescent="0.35">
      <c r="A37" s="2" t="s">
        <v>12</v>
      </c>
      <c r="B37" s="2">
        <v>2006</v>
      </c>
      <c r="C37" s="3">
        <v>135144</v>
      </c>
      <c r="D37" s="3">
        <v>59848</v>
      </c>
      <c r="E37" s="4"/>
    </row>
  </sheetData>
  <phoneticPr fontId="3" type="noConversion"/>
  <pageMargins left="0.75" right="0.75" top="1" bottom="1" header="0.5" footer="0.5"/>
  <pageSetup orientation="portrait" verticalDpi="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3:F8"/>
  <sheetViews>
    <sheetView showGridLines="0" tabSelected="1" workbookViewId="0">
      <selection activeCell="H22" sqref="H22"/>
    </sheetView>
  </sheetViews>
  <sheetFormatPr defaultRowHeight="14.95" x14ac:dyDescent="0.35"/>
  <cols>
    <col min="1" max="1" width="11" customWidth="1"/>
    <col min="2" max="2" width="8.90625" customWidth="1"/>
    <col min="3" max="3" width="15.26953125" customWidth="1"/>
    <col min="4" max="4" width="14" customWidth="1"/>
    <col min="5" max="5" width="10.54296875" bestFit="1" customWidth="1"/>
    <col min="6" max="6" width="11.1796875" bestFit="1" customWidth="1"/>
    <col min="7" max="7" width="16.7265625" bestFit="1" customWidth="1"/>
    <col min="8" max="8" width="20.1796875" bestFit="1" customWidth="1"/>
    <col min="9" max="9" width="22.1796875" bestFit="1" customWidth="1"/>
    <col min="10" max="37" width="9.81640625" bestFit="1" customWidth="1"/>
    <col min="38" max="38" width="11.1796875" bestFit="1" customWidth="1"/>
  </cols>
  <sheetData>
    <row r="3" spans="1:6" x14ac:dyDescent="0.35">
      <c r="C3" s="6" t="s">
        <v>16</v>
      </c>
    </row>
    <row r="4" spans="1:6" x14ac:dyDescent="0.35">
      <c r="A4" s="6" t="s">
        <v>13</v>
      </c>
      <c r="B4" s="6" t="s">
        <v>1</v>
      </c>
      <c r="C4" t="s">
        <v>18</v>
      </c>
      <c r="D4" t="s">
        <v>19</v>
      </c>
      <c r="F4" s="9" t="s">
        <v>20</v>
      </c>
    </row>
    <row r="5" spans="1:6" x14ac:dyDescent="0.35">
      <c r="A5">
        <v>2004</v>
      </c>
      <c r="C5" s="7">
        <v>1256274</v>
      </c>
      <c r="D5" s="7">
        <v>525288</v>
      </c>
      <c r="F5" s="8">
        <f>GETPIVOTDATA("Suma wydatków",$A$3,"Rok",2004)/GETPIVOTDATA("Suma przychodów",$A$3,"Rok",2004)</f>
        <v>0.41813171330458165</v>
      </c>
    </row>
    <row r="6" spans="1:6" x14ac:dyDescent="0.35">
      <c r="A6">
        <v>2005</v>
      </c>
      <c r="C6" s="7">
        <v>1357068</v>
      </c>
      <c r="D6" s="7">
        <v>533893</v>
      </c>
      <c r="F6" s="8">
        <f>GETPIVOTDATA("Suma wydatków",$A$3,"Rok",2005)/GETPIVOTDATA("Suma przychodów",$A$3,"Rok",2005)</f>
        <v>0.39341654213348187</v>
      </c>
    </row>
    <row r="7" spans="1:6" x14ac:dyDescent="0.35">
      <c r="A7">
        <v>2006</v>
      </c>
      <c r="C7" s="7">
        <v>1583717</v>
      </c>
      <c r="D7" s="7">
        <v>646181</v>
      </c>
      <c r="F7" s="8">
        <f>GETPIVOTDATA("Suma wydatków",$A$3,"Rok",2006)/GETPIVOTDATA("Suma przychodów",$A$3,"Rok",2006)</f>
        <v>0.40801544720426691</v>
      </c>
    </row>
    <row r="8" spans="1:6" x14ac:dyDescent="0.35">
      <c r="A8" t="s">
        <v>17</v>
      </c>
      <c r="C8" s="7">
        <v>4197059</v>
      </c>
      <c r="D8" s="7">
        <v>1705362</v>
      </c>
      <c r="F8" s="8">
        <f>GETPIVOTDATA("Suma wydatków",$A$3)/GETPIVOTDATA("Suma przychodów",$A$3)</f>
        <v>0.40632309433820207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income and expense.xlsx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2002-06-11T20:31:47Z</dcterms:created>
  <dcterms:modified xsi:type="dcterms:W3CDTF">2013-07-01T09:03:16Z</dcterms:modified>
  <cp:category>http://www.j-walk.com/ss</cp:category>
</cp:coreProperties>
</file>