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1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90" windowWidth="17235" windowHeight="7965" tabRatio="686"/>
  </bookViews>
  <sheets>
    <sheet name="Rys 8.1" sheetId="4" r:id="rId1"/>
    <sheet name="Rys 8.2" sheetId="5" r:id="rId2"/>
    <sheet name="Rys 8.3" sheetId="13" r:id="rId3"/>
    <sheet name="Rys 8.4" sheetId="12" r:id="rId4"/>
    <sheet name="Rys 8.5" sheetId="11" r:id="rId5"/>
    <sheet name="Rys 8.6" sheetId="2" r:id="rId6"/>
    <sheet name="Rys 8.7" sheetId="6" r:id="rId7"/>
    <sheet name="Rys 8.8" sheetId="8" r:id="rId8"/>
    <sheet name="Rys 8.9" sheetId="7" r:id="rId9"/>
    <sheet name="Rys 8.10" sheetId="9" r:id="rId10"/>
    <sheet name="Rys 8.11" sheetId="10" r:id="rId11"/>
  </sheets>
  <calcPr calcId="145621" iterateDelta="1E-13"/>
</workbook>
</file>

<file path=xl/calcChain.xml><?xml version="1.0" encoding="utf-8"?>
<calcChain xmlns="http://schemas.openxmlformats.org/spreadsheetml/2006/main"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59" i="11" l="1"/>
  <c r="B59" i="11"/>
  <c r="C58" i="11"/>
  <c r="B58" i="11"/>
  <c r="C57" i="11"/>
  <c r="B57" i="11"/>
  <c r="C56" i="11"/>
  <c r="B56" i="11"/>
  <c r="C55" i="11"/>
  <c r="B55" i="11"/>
  <c r="E54" i="11"/>
  <c r="C54" i="11"/>
  <c r="B54" i="11"/>
  <c r="E53" i="11"/>
  <c r="C53" i="11"/>
  <c r="B53" i="11"/>
  <c r="E52" i="11"/>
  <c r="C52" i="11"/>
  <c r="B52" i="11"/>
  <c r="E51" i="11"/>
  <c r="C51" i="11"/>
  <c r="B51" i="11"/>
  <c r="E50" i="11"/>
  <c r="C50" i="11"/>
  <c r="B50" i="11"/>
  <c r="E49" i="11"/>
  <c r="C49" i="11"/>
  <c r="D49" i="11" s="1"/>
  <c r="B49" i="11"/>
  <c r="E48" i="11"/>
  <c r="C48" i="11"/>
  <c r="B48" i="11"/>
  <c r="E47" i="11"/>
  <c r="C47" i="11"/>
  <c r="B47" i="11"/>
  <c r="E46" i="11"/>
  <c r="C46" i="11"/>
  <c r="B46" i="11"/>
  <c r="E45" i="11"/>
  <c r="C45" i="11"/>
  <c r="B45" i="11"/>
  <c r="E44" i="11"/>
  <c r="C44" i="11"/>
  <c r="B44" i="11"/>
  <c r="E43" i="11"/>
  <c r="C43" i="11"/>
  <c r="B43" i="11"/>
  <c r="E42" i="11"/>
  <c r="C42" i="11"/>
  <c r="B42" i="11"/>
  <c r="E41" i="11"/>
  <c r="C41" i="11"/>
  <c r="B41" i="11"/>
  <c r="E40" i="11"/>
  <c r="C40" i="11"/>
  <c r="B40" i="11"/>
  <c r="E39" i="11"/>
  <c r="C39" i="11"/>
  <c r="D39" i="11" s="1"/>
  <c r="B39" i="11"/>
  <c r="E38" i="11"/>
  <c r="C38" i="11"/>
  <c r="B38" i="11"/>
  <c r="E37" i="11"/>
  <c r="C37" i="11"/>
  <c r="B37" i="11"/>
  <c r="E36" i="11"/>
  <c r="C36" i="11"/>
  <c r="B36" i="11"/>
  <c r="E35" i="11"/>
  <c r="C35" i="11"/>
  <c r="B35" i="11"/>
  <c r="E34" i="11"/>
  <c r="C34" i="11"/>
  <c r="B34" i="11"/>
  <c r="E33" i="11"/>
  <c r="C33" i="11"/>
  <c r="B33" i="11"/>
  <c r="E32" i="11"/>
  <c r="C32" i="11"/>
  <c r="B32" i="11"/>
  <c r="E31" i="11"/>
  <c r="C31" i="11"/>
  <c r="B31" i="11"/>
  <c r="E30" i="11"/>
  <c r="C30" i="11"/>
  <c r="B30" i="11"/>
  <c r="E29" i="11"/>
  <c r="C29" i="11"/>
  <c r="D29" i="11" s="1"/>
  <c r="B29" i="11"/>
  <c r="E28" i="11"/>
  <c r="C28" i="11"/>
  <c r="B28" i="11"/>
  <c r="E27" i="11"/>
  <c r="C27" i="11"/>
  <c r="B27" i="11"/>
  <c r="E26" i="11"/>
  <c r="C26" i="11"/>
  <c r="B26" i="11"/>
  <c r="E25" i="11"/>
  <c r="C25" i="11"/>
  <c r="B25" i="11"/>
  <c r="E24" i="11"/>
  <c r="F24" i="11" s="1"/>
  <c r="C24" i="11"/>
  <c r="B24" i="11"/>
  <c r="E23" i="11"/>
  <c r="C23" i="11"/>
  <c r="B23" i="11"/>
  <c r="E22" i="11"/>
  <c r="C22" i="11"/>
  <c r="B22" i="11"/>
  <c r="E21" i="11"/>
  <c r="C21" i="11"/>
  <c r="B21" i="11"/>
  <c r="E20" i="11"/>
  <c r="C20" i="11"/>
  <c r="B20" i="11"/>
  <c r="E19" i="11"/>
  <c r="C19" i="11"/>
  <c r="D19" i="11" s="1"/>
  <c r="B19" i="11"/>
  <c r="E18" i="11"/>
  <c r="C18" i="11"/>
  <c r="B18" i="11"/>
  <c r="E17" i="11"/>
  <c r="C17" i="11"/>
  <c r="B17" i="11"/>
  <c r="E16" i="11"/>
  <c r="C16" i="11"/>
  <c r="B16" i="11"/>
  <c r="E15" i="11"/>
  <c r="C15" i="11"/>
  <c r="B15" i="11"/>
  <c r="E14" i="11"/>
  <c r="C14" i="11"/>
  <c r="B14" i="11"/>
  <c r="E13" i="11"/>
  <c r="C13" i="11"/>
  <c r="B13" i="11"/>
  <c r="E12" i="11"/>
  <c r="C12" i="11"/>
  <c r="B12" i="11"/>
  <c r="E11" i="11"/>
  <c r="C11" i="11"/>
  <c r="B11" i="11"/>
  <c r="E10" i="11"/>
  <c r="C10" i="11"/>
  <c r="B10" i="11"/>
  <c r="E9" i="11"/>
  <c r="C9" i="11"/>
  <c r="D9" i="11" s="1"/>
  <c r="B9" i="11"/>
  <c r="E8" i="11"/>
  <c r="C8" i="11"/>
  <c r="B8" i="11"/>
  <c r="E7" i="11"/>
  <c r="C7" i="11"/>
  <c r="B7" i="11"/>
  <c r="E6" i="11"/>
  <c r="C6" i="11"/>
  <c r="B6" i="11"/>
  <c r="E5" i="11"/>
  <c r="C5" i="11"/>
  <c r="B5" i="11"/>
  <c r="E4" i="11"/>
  <c r="C4" i="11"/>
  <c r="B4" i="11"/>
  <c r="E3" i="11"/>
  <c r="C3" i="11"/>
  <c r="B3" i="11"/>
  <c r="E2" i="11"/>
  <c r="C2" i="11"/>
  <c r="B2" i="11"/>
  <c r="C59" i="12"/>
  <c r="B59" i="12"/>
  <c r="C58" i="12"/>
  <c r="B58" i="12"/>
  <c r="C57" i="12"/>
  <c r="B57" i="12"/>
  <c r="C56" i="12"/>
  <c r="B56" i="12"/>
  <c r="C55" i="12"/>
  <c r="B55" i="12"/>
  <c r="E54" i="12"/>
  <c r="C54" i="12"/>
  <c r="B54" i="12"/>
  <c r="E53" i="12"/>
  <c r="C53" i="12"/>
  <c r="B53" i="12"/>
  <c r="E52" i="12"/>
  <c r="C52" i="12"/>
  <c r="B52" i="12"/>
  <c r="E51" i="12"/>
  <c r="C51" i="12"/>
  <c r="B51" i="12"/>
  <c r="E50" i="12"/>
  <c r="C50" i="12"/>
  <c r="B50" i="12"/>
  <c r="E49" i="12"/>
  <c r="C49" i="12"/>
  <c r="D49" i="12" s="1"/>
  <c r="B49" i="12"/>
  <c r="E48" i="12"/>
  <c r="C48" i="12"/>
  <c r="B48" i="12"/>
  <c r="E47" i="12"/>
  <c r="C47" i="12"/>
  <c r="B47" i="12"/>
  <c r="E46" i="12"/>
  <c r="C46" i="12"/>
  <c r="B46" i="12"/>
  <c r="E45" i="12"/>
  <c r="C45" i="12"/>
  <c r="B45" i="12"/>
  <c r="E44" i="12"/>
  <c r="C44" i="12"/>
  <c r="B44" i="12"/>
  <c r="E43" i="12"/>
  <c r="C43" i="12"/>
  <c r="B43" i="12"/>
  <c r="E42" i="12"/>
  <c r="C42" i="12"/>
  <c r="B42" i="12"/>
  <c r="E41" i="12"/>
  <c r="C41" i="12"/>
  <c r="B41" i="12"/>
  <c r="E40" i="12"/>
  <c r="C40" i="12"/>
  <c r="B40" i="12"/>
  <c r="E39" i="12"/>
  <c r="C39" i="12"/>
  <c r="D39" i="12" s="1"/>
  <c r="B39" i="12"/>
  <c r="E38" i="12"/>
  <c r="C38" i="12"/>
  <c r="B38" i="12"/>
  <c r="E37" i="12"/>
  <c r="C37" i="12"/>
  <c r="B37" i="12"/>
  <c r="E36" i="12"/>
  <c r="C36" i="12"/>
  <c r="B36" i="12"/>
  <c r="E35" i="12"/>
  <c r="C35" i="12"/>
  <c r="B35" i="12"/>
  <c r="E34" i="12"/>
  <c r="C34" i="12"/>
  <c r="B34" i="12"/>
  <c r="E33" i="12"/>
  <c r="C33" i="12"/>
  <c r="B33" i="12"/>
  <c r="E32" i="12"/>
  <c r="C32" i="12"/>
  <c r="B32" i="12"/>
  <c r="E31" i="12"/>
  <c r="C31" i="12"/>
  <c r="B31" i="12"/>
  <c r="E30" i="12"/>
  <c r="C30" i="12"/>
  <c r="B30" i="12"/>
  <c r="E29" i="12"/>
  <c r="C29" i="12"/>
  <c r="D29" i="12" s="1"/>
  <c r="B29" i="12"/>
  <c r="E28" i="12"/>
  <c r="C28" i="12"/>
  <c r="B28" i="12"/>
  <c r="E27" i="12"/>
  <c r="C27" i="12"/>
  <c r="B27" i="12"/>
  <c r="E26" i="12"/>
  <c r="C26" i="12"/>
  <c r="B26" i="12"/>
  <c r="E25" i="12"/>
  <c r="C25" i="12"/>
  <c r="B25" i="12"/>
  <c r="E24" i="12"/>
  <c r="F24" i="12" s="1"/>
  <c r="C24" i="12"/>
  <c r="B24" i="12"/>
  <c r="E23" i="12"/>
  <c r="C23" i="12"/>
  <c r="B23" i="12"/>
  <c r="E22" i="12"/>
  <c r="C22" i="12"/>
  <c r="B22" i="12"/>
  <c r="E21" i="12"/>
  <c r="C21" i="12"/>
  <c r="B21" i="12"/>
  <c r="E20" i="12"/>
  <c r="C20" i="12"/>
  <c r="B20" i="12"/>
  <c r="E19" i="12"/>
  <c r="C19" i="12"/>
  <c r="D19" i="12" s="1"/>
  <c r="B19" i="12"/>
  <c r="E18" i="12"/>
  <c r="C18" i="12"/>
  <c r="B18" i="12"/>
  <c r="E17" i="12"/>
  <c r="C17" i="12"/>
  <c r="B17" i="12"/>
  <c r="E16" i="12"/>
  <c r="C16" i="12"/>
  <c r="B16" i="12"/>
  <c r="E15" i="12"/>
  <c r="C15" i="12"/>
  <c r="B15" i="12"/>
  <c r="E14" i="12"/>
  <c r="C14" i="12"/>
  <c r="B14" i="12"/>
  <c r="E13" i="12"/>
  <c r="C13" i="12"/>
  <c r="B13" i="12"/>
  <c r="E12" i="12"/>
  <c r="C12" i="12"/>
  <c r="B12" i="12"/>
  <c r="E11" i="12"/>
  <c r="C11" i="12"/>
  <c r="B11" i="12"/>
  <c r="E10" i="12"/>
  <c r="C10" i="12"/>
  <c r="B10" i="12"/>
  <c r="E9" i="12"/>
  <c r="C9" i="12"/>
  <c r="D9" i="12" s="1"/>
  <c r="B9" i="12"/>
  <c r="E8" i="12"/>
  <c r="C8" i="12"/>
  <c r="B8" i="12"/>
  <c r="E7" i="12"/>
  <c r="C7" i="12"/>
  <c r="B7" i="12"/>
  <c r="E6" i="12"/>
  <c r="C6" i="12"/>
  <c r="B6" i="12"/>
  <c r="E5" i="12"/>
  <c r="C5" i="12"/>
  <c r="B5" i="12"/>
  <c r="E4" i="12"/>
  <c r="C4" i="12"/>
  <c r="B4" i="12"/>
  <c r="E3" i="12"/>
  <c r="C3" i="12"/>
  <c r="B3" i="12"/>
  <c r="E2" i="12"/>
  <c r="C2" i="12"/>
  <c r="B2" i="12"/>
  <c r="C59" i="13"/>
  <c r="B59" i="13"/>
  <c r="C58" i="13"/>
  <c r="B58" i="13"/>
  <c r="C57" i="13"/>
  <c r="B57" i="13"/>
  <c r="C56" i="13"/>
  <c r="B56" i="13"/>
  <c r="C55" i="13"/>
  <c r="B55" i="13"/>
  <c r="E54" i="13"/>
  <c r="C54" i="13"/>
  <c r="B54" i="13"/>
  <c r="E53" i="13"/>
  <c r="C53" i="13"/>
  <c r="B53" i="13"/>
  <c r="E52" i="13"/>
  <c r="C52" i="13"/>
  <c r="B52" i="13"/>
  <c r="E51" i="13"/>
  <c r="C51" i="13"/>
  <c r="B51" i="13"/>
  <c r="E50" i="13"/>
  <c r="C50" i="13"/>
  <c r="B50" i="13"/>
  <c r="E49" i="13"/>
  <c r="D49" i="13"/>
  <c r="C49" i="13"/>
  <c r="B49" i="13"/>
  <c r="E48" i="13"/>
  <c r="C48" i="13"/>
  <c r="B48" i="13"/>
  <c r="E47" i="13"/>
  <c r="C47" i="13"/>
  <c r="B47" i="13"/>
  <c r="E46" i="13"/>
  <c r="C46" i="13"/>
  <c r="B46" i="13"/>
  <c r="E45" i="13"/>
  <c r="C45" i="13"/>
  <c r="B45" i="13"/>
  <c r="E44" i="13"/>
  <c r="C44" i="13"/>
  <c r="B44" i="13"/>
  <c r="E43" i="13"/>
  <c r="C43" i="13"/>
  <c r="B43" i="13"/>
  <c r="E42" i="13"/>
  <c r="C42" i="13"/>
  <c r="B42" i="13"/>
  <c r="E41" i="13"/>
  <c r="C41" i="13"/>
  <c r="B41" i="13"/>
  <c r="E40" i="13"/>
  <c r="C40" i="13"/>
  <c r="B40" i="13"/>
  <c r="E39" i="13"/>
  <c r="C39" i="13"/>
  <c r="D39" i="13" s="1"/>
  <c r="B39" i="13"/>
  <c r="E38" i="13"/>
  <c r="C38" i="13"/>
  <c r="B38" i="13"/>
  <c r="E37" i="13"/>
  <c r="C37" i="13"/>
  <c r="B37" i="13"/>
  <c r="E36" i="13"/>
  <c r="C36" i="13"/>
  <c r="B36" i="13"/>
  <c r="E35" i="13"/>
  <c r="C35" i="13"/>
  <c r="B35" i="13"/>
  <c r="E34" i="13"/>
  <c r="C34" i="13"/>
  <c r="B34" i="13"/>
  <c r="E33" i="13"/>
  <c r="C33" i="13"/>
  <c r="B33" i="13"/>
  <c r="E32" i="13"/>
  <c r="C32" i="13"/>
  <c r="B32" i="13"/>
  <c r="E31" i="13"/>
  <c r="C31" i="13"/>
  <c r="B31" i="13"/>
  <c r="E30" i="13"/>
  <c r="C30" i="13"/>
  <c r="B30" i="13"/>
  <c r="E29" i="13"/>
  <c r="C29" i="13"/>
  <c r="D29" i="13" s="1"/>
  <c r="B29" i="13"/>
  <c r="E28" i="13"/>
  <c r="C28" i="13"/>
  <c r="B28" i="13"/>
  <c r="E27" i="13"/>
  <c r="C27" i="13"/>
  <c r="B27" i="13"/>
  <c r="E26" i="13"/>
  <c r="C26" i="13"/>
  <c r="B26" i="13"/>
  <c r="E25" i="13"/>
  <c r="C25" i="13"/>
  <c r="B25" i="13"/>
  <c r="E24" i="13"/>
  <c r="F24" i="13" s="1"/>
  <c r="C24" i="13"/>
  <c r="B24" i="13"/>
  <c r="E23" i="13"/>
  <c r="C23" i="13"/>
  <c r="B23" i="13"/>
  <c r="E22" i="13"/>
  <c r="C22" i="13"/>
  <c r="B22" i="13"/>
  <c r="E21" i="13"/>
  <c r="C21" i="13"/>
  <c r="B21" i="13"/>
  <c r="E20" i="13"/>
  <c r="C20" i="13"/>
  <c r="B20" i="13"/>
  <c r="E19" i="13"/>
  <c r="C19" i="13"/>
  <c r="D19" i="13" s="1"/>
  <c r="B19" i="13"/>
  <c r="E18" i="13"/>
  <c r="C18" i="13"/>
  <c r="B18" i="13"/>
  <c r="E17" i="13"/>
  <c r="C17" i="13"/>
  <c r="B17" i="13"/>
  <c r="E16" i="13"/>
  <c r="C16" i="13"/>
  <c r="B16" i="13"/>
  <c r="E15" i="13"/>
  <c r="C15" i="13"/>
  <c r="B15" i="13"/>
  <c r="E14" i="13"/>
  <c r="C14" i="13"/>
  <c r="B14" i="13"/>
  <c r="E13" i="13"/>
  <c r="C13" i="13"/>
  <c r="B13" i="13"/>
  <c r="E12" i="13"/>
  <c r="C12" i="13"/>
  <c r="B12" i="13"/>
  <c r="E11" i="13"/>
  <c r="C11" i="13"/>
  <c r="B11" i="13"/>
  <c r="E10" i="13"/>
  <c r="C10" i="13"/>
  <c r="B10" i="13"/>
  <c r="E9" i="13"/>
  <c r="C9" i="13"/>
  <c r="D9" i="13" s="1"/>
  <c r="B9" i="13"/>
  <c r="E8" i="13"/>
  <c r="C8" i="13"/>
  <c r="B8" i="13"/>
  <c r="E7" i="13"/>
  <c r="C7" i="13"/>
  <c r="B7" i="13"/>
  <c r="E6" i="13"/>
  <c r="C6" i="13"/>
  <c r="B6" i="13"/>
  <c r="E5" i="13"/>
  <c r="C5" i="13"/>
  <c r="B5" i="13"/>
  <c r="E4" i="13"/>
  <c r="C4" i="13"/>
  <c r="B4" i="13"/>
  <c r="E3" i="13"/>
  <c r="C3" i="13"/>
  <c r="B3" i="13"/>
  <c r="E2" i="13"/>
  <c r="C2" i="13"/>
  <c r="B2" i="13"/>
  <c r="B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2" i="4"/>
  <c r="F24" i="4"/>
  <c r="D9" i="4"/>
  <c r="D19" i="4"/>
  <c r="D29" i="4"/>
  <c r="D39" i="4"/>
  <c r="D49" i="4"/>
  <c r="D107" i="10" l="1"/>
  <c r="C107" i="10"/>
  <c r="B107" i="10"/>
  <c r="D106" i="10"/>
  <c r="C106" i="10"/>
  <c r="B106" i="10"/>
  <c r="D105" i="10"/>
  <c r="C105" i="10"/>
  <c r="B105" i="10"/>
  <c r="D104" i="10"/>
  <c r="C104" i="10"/>
  <c r="B104" i="10"/>
  <c r="D103" i="10"/>
  <c r="C103" i="10"/>
  <c r="B103" i="10"/>
  <c r="D102" i="10"/>
  <c r="C102" i="10"/>
  <c r="B102" i="10"/>
  <c r="D101" i="10"/>
  <c r="C101" i="10"/>
  <c r="B101" i="10"/>
  <c r="D100" i="10"/>
  <c r="C100" i="10"/>
  <c r="B100" i="10"/>
  <c r="D99" i="10"/>
  <c r="C99" i="10"/>
  <c r="B99" i="10"/>
  <c r="D98" i="10"/>
  <c r="C98" i="10"/>
  <c r="B98" i="10"/>
  <c r="D97" i="10"/>
  <c r="C97" i="10"/>
  <c r="B97" i="10"/>
  <c r="D96" i="10"/>
  <c r="C96" i="10"/>
  <c r="B96" i="10"/>
  <c r="D95" i="10"/>
  <c r="C95" i="10"/>
  <c r="B95" i="10"/>
  <c r="D94" i="10"/>
  <c r="C94" i="10"/>
  <c r="B94" i="10"/>
  <c r="D93" i="10"/>
  <c r="C93" i="10"/>
  <c r="B93" i="10"/>
  <c r="D92" i="10"/>
  <c r="C92" i="10"/>
  <c r="B92" i="10"/>
  <c r="D91" i="10"/>
  <c r="C91" i="10"/>
  <c r="B91" i="10"/>
  <c r="D90" i="10"/>
  <c r="C90" i="10"/>
  <c r="B90" i="10"/>
  <c r="D89" i="10"/>
  <c r="C89" i="10"/>
  <c r="B89" i="10"/>
  <c r="D88" i="10"/>
  <c r="C88" i="10"/>
  <c r="B88" i="10"/>
  <c r="D87" i="10"/>
  <c r="C87" i="10"/>
  <c r="B87" i="10"/>
  <c r="D86" i="10"/>
  <c r="C86" i="10"/>
  <c r="B86" i="10"/>
  <c r="D85" i="10"/>
  <c r="C85" i="10"/>
  <c r="B85" i="10"/>
  <c r="D84" i="10"/>
  <c r="C84" i="10"/>
  <c r="B84" i="10"/>
  <c r="D83" i="10"/>
  <c r="C83" i="10"/>
  <c r="B83" i="10"/>
  <c r="D82" i="10"/>
  <c r="C82" i="10"/>
  <c r="B82" i="10"/>
  <c r="D81" i="10"/>
  <c r="C81" i="10"/>
  <c r="B81" i="10"/>
  <c r="D80" i="10"/>
  <c r="C80" i="10"/>
  <c r="B80" i="10"/>
  <c r="D79" i="10"/>
  <c r="C79" i="10"/>
  <c r="B79" i="10"/>
  <c r="D78" i="10"/>
  <c r="C78" i="10"/>
  <c r="B78" i="10"/>
  <c r="D77" i="10"/>
  <c r="C77" i="10"/>
  <c r="B77" i="10"/>
  <c r="D76" i="10"/>
  <c r="C76" i="10"/>
  <c r="B76" i="10"/>
  <c r="D75" i="10"/>
  <c r="C75" i="10"/>
  <c r="B75" i="10"/>
  <c r="D74" i="10"/>
  <c r="C74" i="10"/>
  <c r="B74" i="10"/>
  <c r="D73" i="10"/>
  <c r="C73" i="10"/>
  <c r="B73" i="10"/>
  <c r="D72" i="10"/>
  <c r="F72" i="10" s="1"/>
  <c r="C72" i="10"/>
  <c r="B72" i="10"/>
  <c r="D71" i="10"/>
  <c r="C71" i="10"/>
  <c r="B71" i="10"/>
  <c r="D70" i="10"/>
  <c r="C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C65" i="10"/>
  <c r="B65" i="10"/>
  <c r="D64" i="10"/>
  <c r="C64" i="10"/>
  <c r="B64" i="10"/>
  <c r="D63" i="10"/>
  <c r="C63" i="10"/>
  <c r="B63" i="10"/>
  <c r="D62" i="10"/>
  <c r="C62" i="10"/>
  <c r="B62" i="10"/>
  <c r="D61" i="10"/>
  <c r="C61" i="10"/>
  <c r="B61" i="10"/>
  <c r="D60" i="10"/>
  <c r="C60" i="10"/>
  <c r="B60" i="10"/>
  <c r="D59" i="10"/>
  <c r="C59" i="10"/>
  <c r="B59" i="10"/>
  <c r="D58" i="10"/>
  <c r="C58" i="10"/>
  <c r="B58" i="10"/>
  <c r="D57" i="10"/>
  <c r="C57" i="10"/>
  <c r="B57" i="10"/>
  <c r="D56" i="10"/>
  <c r="C56" i="10"/>
  <c r="B56" i="10"/>
  <c r="D55" i="10"/>
  <c r="C55" i="10"/>
  <c r="B55" i="10"/>
  <c r="G54" i="10"/>
  <c r="D54" i="10"/>
  <c r="C54" i="10"/>
  <c r="B54" i="10"/>
  <c r="D53" i="10"/>
  <c r="C53" i="10"/>
  <c r="B53" i="10"/>
  <c r="D52" i="10"/>
  <c r="C52" i="10"/>
  <c r="B52" i="10"/>
  <c r="D51" i="10"/>
  <c r="C51" i="10"/>
  <c r="B51" i="10"/>
  <c r="D50" i="10"/>
  <c r="C50" i="10"/>
  <c r="B50" i="10"/>
  <c r="D49" i="10"/>
  <c r="C49" i="10"/>
  <c r="B49" i="10"/>
  <c r="D48" i="10"/>
  <c r="C48" i="10"/>
  <c r="B48" i="10"/>
  <c r="D47" i="10"/>
  <c r="C47" i="10"/>
  <c r="B47" i="10"/>
  <c r="D46" i="10"/>
  <c r="C46" i="10"/>
  <c r="E46" i="10" s="1"/>
  <c r="B46" i="10"/>
  <c r="D45" i="10"/>
  <c r="C45" i="10"/>
  <c r="E45" i="10" s="1"/>
  <c r="B45" i="10"/>
  <c r="D44" i="10"/>
  <c r="C44" i="10"/>
  <c r="E44" i="10" s="1"/>
  <c r="B44" i="10"/>
  <c r="D43" i="10"/>
  <c r="C43" i="10"/>
  <c r="E43" i="10" s="1"/>
  <c r="B43" i="10"/>
  <c r="D42" i="10"/>
  <c r="C42" i="10"/>
  <c r="E42" i="10" s="1"/>
  <c r="B42" i="10"/>
  <c r="D41" i="10"/>
  <c r="C41" i="10"/>
  <c r="E41" i="10" s="1"/>
  <c r="B41" i="10"/>
  <c r="D40" i="10"/>
  <c r="C40" i="10"/>
  <c r="E40" i="10" s="1"/>
  <c r="B40" i="10"/>
  <c r="D39" i="10"/>
  <c r="C39" i="10"/>
  <c r="E39" i="10" s="1"/>
  <c r="B39" i="10"/>
  <c r="D38" i="10"/>
  <c r="C38" i="10"/>
  <c r="E38" i="10" s="1"/>
  <c r="B38" i="10"/>
  <c r="D37" i="10"/>
  <c r="C37" i="10"/>
  <c r="E37" i="10" s="1"/>
  <c r="B37" i="10"/>
  <c r="D36" i="10"/>
  <c r="C36" i="10"/>
  <c r="E36" i="10" s="1"/>
  <c r="B36" i="10"/>
  <c r="D35" i="10"/>
  <c r="C35" i="10"/>
  <c r="E35" i="10" s="1"/>
  <c r="B35" i="10"/>
  <c r="D34" i="10"/>
  <c r="C34" i="10"/>
  <c r="E34" i="10" s="1"/>
  <c r="B34" i="10"/>
  <c r="D33" i="10"/>
  <c r="C33" i="10"/>
  <c r="E33" i="10" s="1"/>
  <c r="B33" i="10"/>
  <c r="D32" i="10"/>
  <c r="C32" i="10"/>
  <c r="E32" i="10" s="1"/>
  <c r="B32" i="10"/>
  <c r="D31" i="10"/>
  <c r="C31" i="10"/>
  <c r="E31" i="10" s="1"/>
  <c r="B31" i="10"/>
  <c r="D30" i="10"/>
  <c r="C30" i="10"/>
  <c r="E30" i="10" s="1"/>
  <c r="B30" i="10"/>
  <c r="D29" i="10"/>
  <c r="C29" i="10"/>
  <c r="E29" i="10" s="1"/>
  <c r="B29" i="10"/>
  <c r="D28" i="10"/>
  <c r="C28" i="10"/>
  <c r="E28" i="10" s="1"/>
  <c r="B28" i="10"/>
  <c r="D27" i="10"/>
  <c r="C27" i="10"/>
  <c r="E27" i="10" s="1"/>
  <c r="B27" i="10"/>
  <c r="D26" i="10"/>
  <c r="C26" i="10"/>
  <c r="E26" i="10" s="1"/>
  <c r="B26" i="10"/>
  <c r="D25" i="10"/>
  <c r="C25" i="10"/>
  <c r="E25" i="10" s="1"/>
  <c r="B25" i="10"/>
  <c r="D24" i="10"/>
  <c r="C24" i="10"/>
  <c r="E24" i="10" s="1"/>
  <c r="B24" i="10"/>
  <c r="D23" i="10"/>
  <c r="C23" i="10"/>
  <c r="E23" i="10" s="1"/>
  <c r="B23" i="10"/>
  <c r="D22" i="10"/>
  <c r="C22" i="10"/>
  <c r="E22" i="10" s="1"/>
  <c r="B22" i="10"/>
  <c r="E21" i="10"/>
  <c r="C21" i="10"/>
  <c r="B21" i="10"/>
  <c r="C20" i="10"/>
  <c r="E20" i="10" s="1"/>
  <c r="B20" i="10"/>
  <c r="C19" i="10"/>
  <c r="E19" i="10" s="1"/>
  <c r="B19" i="10"/>
  <c r="C18" i="10"/>
  <c r="E18" i="10" s="1"/>
  <c r="B18" i="10"/>
  <c r="C17" i="10"/>
  <c r="E17" i="10" s="1"/>
  <c r="B17" i="10"/>
  <c r="C16" i="10"/>
  <c r="E16" i="10" s="1"/>
  <c r="B16" i="10"/>
  <c r="C15" i="10"/>
  <c r="E15" i="10" s="1"/>
  <c r="B15" i="10"/>
  <c r="C14" i="10"/>
  <c r="E14" i="10" s="1"/>
  <c r="B14" i="10"/>
  <c r="E13" i="10"/>
  <c r="C13" i="10"/>
  <c r="B13" i="10"/>
  <c r="C12" i="10"/>
  <c r="E12" i="10" s="1"/>
  <c r="B12" i="10"/>
  <c r="C11" i="10"/>
  <c r="E11" i="10" s="1"/>
  <c r="B11" i="10"/>
  <c r="C10" i="10"/>
  <c r="E10" i="10" s="1"/>
  <c r="B10" i="10"/>
  <c r="C9" i="10"/>
  <c r="E9" i="10" s="1"/>
  <c r="B9" i="10"/>
  <c r="C8" i="10"/>
  <c r="E8" i="10" s="1"/>
  <c r="B8" i="10"/>
  <c r="C7" i="10"/>
  <c r="E7" i="10" s="1"/>
  <c r="B7" i="10"/>
  <c r="C6" i="10"/>
  <c r="E6" i="10" s="1"/>
  <c r="B6" i="10"/>
  <c r="E5" i="10"/>
  <c r="C5" i="10"/>
  <c r="B5" i="10"/>
  <c r="C4" i="10"/>
  <c r="E4" i="10" s="1"/>
  <c r="B4" i="10"/>
  <c r="C3" i="10"/>
  <c r="E3" i="10" s="1"/>
  <c r="B3" i="10"/>
  <c r="C2" i="10"/>
  <c r="E2" i="10" s="1"/>
  <c r="B2" i="10"/>
  <c r="C26" i="9"/>
  <c r="E46" i="9" s="1"/>
  <c r="D107" i="9"/>
  <c r="C107" i="9"/>
  <c r="B107" i="9"/>
  <c r="D106" i="9"/>
  <c r="C106" i="9"/>
  <c r="B106" i="9"/>
  <c r="D105" i="9"/>
  <c r="C105" i="9"/>
  <c r="B105" i="9"/>
  <c r="D104" i="9"/>
  <c r="C104" i="9"/>
  <c r="B104" i="9"/>
  <c r="D103" i="9"/>
  <c r="C103" i="9"/>
  <c r="B103" i="9"/>
  <c r="D102" i="9"/>
  <c r="C102" i="9"/>
  <c r="B102" i="9"/>
  <c r="D101" i="9"/>
  <c r="C101" i="9"/>
  <c r="B101" i="9"/>
  <c r="D100" i="9"/>
  <c r="C100" i="9"/>
  <c r="B100" i="9"/>
  <c r="D99" i="9"/>
  <c r="C99" i="9"/>
  <c r="B99" i="9"/>
  <c r="D98" i="9"/>
  <c r="C98" i="9"/>
  <c r="B98" i="9"/>
  <c r="D97" i="9"/>
  <c r="C97" i="9"/>
  <c r="B97" i="9"/>
  <c r="D96" i="9"/>
  <c r="C96" i="9"/>
  <c r="B96" i="9"/>
  <c r="D95" i="9"/>
  <c r="C95" i="9"/>
  <c r="B95" i="9"/>
  <c r="D94" i="9"/>
  <c r="C94" i="9"/>
  <c r="B94" i="9"/>
  <c r="D93" i="9"/>
  <c r="C93" i="9"/>
  <c r="B93" i="9"/>
  <c r="D92" i="9"/>
  <c r="C92" i="9"/>
  <c r="B92" i="9"/>
  <c r="D91" i="9"/>
  <c r="C91" i="9"/>
  <c r="B91" i="9"/>
  <c r="D90" i="9"/>
  <c r="C90" i="9"/>
  <c r="B90" i="9"/>
  <c r="D89" i="9"/>
  <c r="C89" i="9"/>
  <c r="B89" i="9"/>
  <c r="D88" i="9"/>
  <c r="C88" i="9"/>
  <c r="B88" i="9"/>
  <c r="D87" i="9"/>
  <c r="C87" i="9"/>
  <c r="B87" i="9"/>
  <c r="D86" i="9"/>
  <c r="C86" i="9"/>
  <c r="B86" i="9"/>
  <c r="D85" i="9"/>
  <c r="C85" i="9"/>
  <c r="B85" i="9"/>
  <c r="D84" i="9"/>
  <c r="C84" i="9"/>
  <c r="B84" i="9"/>
  <c r="D83" i="9"/>
  <c r="C83" i="9"/>
  <c r="B83" i="9"/>
  <c r="D82" i="9"/>
  <c r="C82" i="9"/>
  <c r="B82" i="9"/>
  <c r="D81" i="9"/>
  <c r="C81" i="9"/>
  <c r="B81" i="9"/>
  <c r="D80" i="9"/>
  <c r="C80" i="9"/>
  <c r="B80" i="9"/>
  <c r="D79" i="9"/>
  <c r="C79" i="9"/>
  <c r="B79" i="9"/>
  <c r="D78" i="9"/>
  <c r="C78" i="9"/>
  <c r="B78" i="9"/>
  <c r="D77" i="9"/>
  <c r="C77" i="9"/>
  <c r="B77" i="9"/>
  <c r="D76" i="9"/>
  <c r="C76" i="9"/>
  <c r="B76" i="9"/>
  <c r="D75" i="9"/>
  <c r="C75" i="9"/>
  <c r="B75" i="9"/>
  <c r="D74" i="9"/>
  <c r="C74" i="9"/>
  <c r="B74" i="9"/>
  <c r="D73" i="9"/>
  <c r="C73" i="9"/>
  <c r="B73" i="9"/>
  <c r="D72" i="9"/>
  <c r="F72" i="9" s="1"/>
  <c r="C72" i="9"/>
  <c r="B72" i="9"/>
  <c r="D71" i="9"/>
  <c r="C71" i="9"/>
  <c r="B71" i="9"/>
  <c r="D70" i="9"/>
  <c r="C70" i="9"/>
  <c r="B70" i="9"/>
  <c r="D69" i="9"/>
  <c r="C69" i="9"/>
  <c r="B69" i="9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F52" i="9" s="1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B26" i="9"/>
  <c r="D25" i="9"/>
  <c r="C25" i="9"/>
  <c r="E45" i="9" s="1"/>
  <c r="B25" i="9"/>
  <c r="D24" i="9"/>
  <c r="C24" i="9"/>
  <c r="E44" i="9" s="1"/>
  <c r="B24" i="9"/>
  <c r="D23" i="9"/>
  <c r="C23" i="9"/>
  <c r="E43" i="9" s="1"/>
  <c r="B23" i="9"/>
  <c r="D22" i="9"/>
  <c r="C22" i="9"/>
  <c r="E42" i="9" s="1"/>
  <c r="B22" i="9"/>
  <c r="C21" i="9"/>
  <c r="E41" i="9" s="1"/>
  <c r="B21" i="9"/>
  <c r="C20" i="9"/>
  <c r="E40" i="9" s="1"/>
  <c r="B20" i="9"/>
  <c r="C19" i="9"/>
  <c r="E39" i="9" s="1"/>
  <c r="B19" i="9"/>
  <c r="C18" i="9"/>
  <c r="E38" i="9" s="1"/>
  <c r="B18" i="9"/>
  <c r="C17" i="9"/>
  <c r="E37" i="9" s="1"/>
  <c r="B17" i="9"/>
  <c r="C16" i="9"/>
  <c r="E36" i="9" s="1"/>
  <c r="B16" i="9"/>
  <c r="C15" i="9"/>
  <c r="E35" i="9" s="1"/>
  <c r="B15" i="9"/>
  <c r="C14" i="9"/>
  <c r="E34" i="9" s="1"/>
  <c r="B14" i="9"/>
  <c r="C13" i="9"/>
  <c r="E33" i="9" s="1"/>
  <c r="B13" i="9"/>
  <c r="C12" i="9"/>
  <c r="E32" i="9" s="1"/>
  <c r="B12" i="9"/>
  <c r="C11" i="9"/>
  <c r="B11" i="9"/>
  <c r="C10" i="9"/>
  <c r="B10" i="9"/>
  <c r="C9" i="9"/>
  <c r="B9" i="9"/>
  <c r="C8" i="9"/>
  <c r="B8" i="9"/>
  <c r="C7" i="9"/>
  <c r="B7" i="9"/>
  <c r="C6" i="9"/>
  <c r="B6" i="9"/>
  <c r="C5" i="9"/>
  <c r="B5" i="9"/>
  <c r="C4" i="9"/>
  <c r="B4" i="9"/>
  <c r="C3" i="9"/>
  <c r="B3" i="9"/>
  <c r="C2" i="9"/>
  <c r="B2" i="9"/>
  <c r="E55" i="7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D107" i="8"/>
  <c r="C107" i="8"/>
  <c r="B107" i="8"/>
  <c r="D106" i="8"/>
  <c r="C106" i="8"/>
  <c r="B106" i="8"/>
  <c r="D105" i="8"/>
  <c r="C105" i="8"/>
  <c r="B105" i="8"/>
  <c r="D104" i="8"/>
  <c r="C104" i="8"/>
  <c r="B104" i="8"/>
  <c r="D103" i="8"/>
  <c r="C103" i="8"/>
  <c r="B103" i="8"/>
  <c r="D102" i="8"/>
  <c r="C102" i="8"/>
  <c r="B102" i="8"/>
  <c r="D101" i="8"/>
  <c r="C101" i="8"/>
  <c r="B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D87" i="8"/>
  <c r="C87" i="8"/>
  <c r="B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D80" i="8"/>
  <c r="C80" i="8"/>
  <c r="B80" i="8"/>
  <c r="D79" i="8"/>
  <c r="C79" i="8"/>
  <c r="B79" i="8"/>
  <c r="D78" i="8"/>
  <c r="C78" i="8"/>
  <c r="B78" i="8"/>
  <c r="D77" i="8"/>
  <c r="C77" i="8"/>
  <c r="B77" i="8"/>
  <c r="D76" i="8"/>
  <c r="C76" i="8"/>
  <c r="B76" i="8"/>
  <c r="D75" i="8"/>
  <c r="C75" i="8"/>
  <c r="B75" i="8"/>
  <c r="D74" i="8"/>
  <c r="C74" i="8"/>
  <c r="B74" i="8"/>
  <c r="D73" i="8"/>
  <c r="C73" i="8"/>
  <c r="B73" i="8"/>
  <c r="D72" i="8"/>
  <c r="F72" i="8" s="1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G54" i="8"/>
  <c r="D54" i="8"/>
  <c r="C54" i="8"/>
  <c r="E54" i="8" s="1"/>
  <c r="B54" i="8"/>
  <c r="D53" i="8"/>
  <c r="C53" i="8"/>
  <c r="E53" i="8" s="1"/>
  <c r="B53" i="8"/>
  <c r="D52" i="8"/>
  <c r="C52" i="8"/>
  <c r="F52" i="8" s="1"/>
  <c r="B52" i="8"/>
  <c r="D51" i="8"/>
  <c r="C51" i="8"/>
  <c r="E51" i="8" s="1"/>
  <c r="B51" i="8"/>
  <c r="D50" i="8"/>
  <c r="C50" i="8"/>
  <c r="E50" i="8" s="1"/>
  <c r="B50" i="8"/>
  <c r="D49" i="8"/>
  <c r="C49" i="8"/>
  <c r="E49" i="8" s="1"/>
  <c r="B49" i="8"/>
  <c r="D48" i="8"/>
  <c r="C48" i="8"/>
  <c r="E48" i="8" s="1"/>
  <c r="B48" i="8"/>
  <c r="D47" i="8"/>
  <c r="C47" i="8"/>
  <c r="E47" i="8" s="1"/>
  <c r="B47" i="8"/>
  <c r="D46" i="8"/>
  <c r="C46" i="8"/>
  <c r="E46" i="8" s="1"/>
  <c r="B46" i="8"/>
  <c r="D45" i="8"/>
  <c r="C45" i="8"/>
  <c r="E45" i="8" s="1"/>
  <c r="B45" i="8"/>
  <c r="D44" i="8"/>
  <c r="C44" i="8"/>
  <c r="E44" i="8" s="1"/>
  <c r="B44" i="8"/>
  <c r="D43" i="8"/>
  <c r="C43" i="8"/>
  <c r="E43" i="8" s="1"/>
  <c r="B43" i="8"/>
  <c r="D42" i="8"/>
  <c r="C42" i="8"/>
  <c r="E42" i="8" s="1"/>
  <c r="B42" i="8"/>
  <c r="D41" i="8"/>
  <c r="C41" i="8"/>
  <c r="E41" i="8" s="1"/>
  <c r="B41" i="8"/>
  <c r="D40" i="8"/>
  <c r="C40" i="8"/>
  <c r="E40" i="8" s="1"/>
  <c r="B40" i="8"/>
  <c r="D39" i="8"/>
  <c r="C39" i="8"/>
  <c r="E39" i="8" s="1"/>
  <c r="B39" i="8"/>
  <c r="D38" i="8"/>
  <c r="C38" i="8"/>
  <c r="E38" i="8" s="1"/>
  <c r="B38" i="8"/>
  <c r="D37" i="8"/>
  <c r="C37" i="8"/>
  <c r="E37" i="8" s="1"/>
  <c r="B37" i="8"/>
  <c r="D36" i="8"/>
  <c r="C36" i="8"/>
  <c r="E36" i="8" s="1"/>
  <c r="B36" i="8"/>
  <c r="D35" i="8"/>
  <c r="C35" i="8"/>
  <c r="E35" i="8" s="1"/>
  <c r="B35" i="8"/>
  <c r="D34" i="8"/>
  <c r="C34" i="8"/>
  <c r="E34" i="8" s="1"/>
  <c r="B34" i="8"/>
  <c r="D33" i="8"/>
  <c r="C33" i="8"/>
  <c r="E33" i="8" s="1"/>
  <c r="B33" i="8"/>
  <c r="D32" i="8"/>
  <c r="C32" i="8"/>
  <c r="E32" i="8" s="1"/>
  <c r="B32" i="8"/>
  <c r="D31" i="8"/>
  <c r="C31" i="8"/>
  <c r="E31" i="8" s="1"/>
  <c r="B31" i="8"/>
  <c r="D30" i="8"/>
  <c r="C30" i="8"/>
  <c r="E30" i="8" s="1"/>
  <c r="B30" i="8"/>
  <c r="D29" i="8"/>
  <c r="C29" i="8"/>
  <c r="E29" i="8" s="1"/>
  <c r="B29" i="8"/>
  <c r="D28" i="8"/>
  <c r="C28" i="8"/>
  <c r="E28" i="8" s="1"/>
  <c r="B28" i="8"/>
  <c r="D27" i="8"/>
  <c r="C27" i="8"/>
  <c r="E27" i="8" s="1"/>
  <c r="B27" i="8"/>
  <c r="D26" i="8"/>
  <c r="C26" i="8"/>
  <c r="E26" i="8" s="1"/>
  <c r="B26" i="8"/>
  <c r="D25" i="8"/>
  <c r="C25" i="8"/>
  <c r="E25" i="8" s="1"/>
  <c r="B25" i="8"/>
  <c r="D24" i="8"/>
  <c r="C24" i="8"/>
  <c r="E24" i="8" s="1"/>
  <c r="B24" i="8"/>
  <c r="D23" i="8"/>
  <c r="C23" i="8"/>
  <c r="E23" i="8" s="1"/>
  <c r="B23" i="8"/>
  <c r="D22" i="8"/>
  <c r="C22" i="8"/>
  <c r="E22" i="8" s="1"/>
  <c r="B22" i="8"/>
  <c r="C21" i="8"/>
  <c r="E21" i="8" s="1"/>
  <c r="B21" i="8"/>
  <c r="C20" i="8"/>
  <c r="E20" i="8" s="1"/>
  <c r="B20" i="8"/>
  <c r="E19" i="8"/>
  <c r="C19" i="8"/>
  <c r="B19" i="8"/>
  <c r="C18" i="8"/>
  <c r="E18" i="8" s="1"/>
  <c r="B18" i="8"/>
  <c r="C17" i="8"/>
  <c r="E17" i="8" s="1"/>
  <c r="B17" i="8"/>
  <c r="C16" i="8"/>
  <c r="E16" i="8" s="1"/>
  <c r="B16" i="8"/>
  <c r="C15" i="8"/>
  <c r="E15" i="8" s="1"/>
  <c r="B15" i="8"/>
  <c r="C14" i="8"/>
  <c r="E14" i="8" s="1"/>
  <c r="B14" i="8"/>
  <c r="C13" i="8"/>
  <c r="E13" i="8" s="1"/>
  <c r="B13" i="8"/>
  <c r="C12" i="8"/>
  <c r="E12" i="8" s="1"/>
  <c r="B12" i="8"/>
  <c r="E11" i="8"/>
  <c r="C11" i="8"/>
  <c r="B11" i="8"/>
  <c r="C10" i="8"/>
  <c r="E10" i="8" s="1"/>
  <c r="B10" i="8"/>
  <c r="C9" i="8"/>
  <c r="E9" i="8" s="1"/>
  <c r="B9" i="8"/>
  <c r="C8" i="8"/>
  <c r="E8" i="8" s="1"/>
  <c r="B8" i="8"/>
  <c r="C7" i="8"/>
  <c r="E7" i="8" s="1"/>
  <c r="B7" i="8"/>
  <c r="C6" i="8"/>
  <c r="E6" i="8" s="1"/>
  <c r="B6" i="8"/>
  <c r="C5" i="8"/>
  <c r="E5" i="8" s="1"/>
  <c r="B5" i="8"/>
  <c r="C4" i="8"/>
  <c r="E4" i="8" s="1"/>
  <c r="B4" i="8"/>
  <c r="E3" i="8"/>
  <c r="C3" i="8"/>
  <c r="B3" i="8"/>
  <c r="C2" i="8"/>
  <c r="E2" i="8" s="1"/>
  <c r="B2" i="8"/>
  <c r="F52" i="10" l="1"/>
  <c r="E52" i="8"/>
  <c r="G54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F72" i="7" s="1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B54" i="7"/>
  <c r="D53" i="7"/>
  <c r="B53" i="7"/>
  <c r="D52" i="7"/>
  <c r="F52" i="7"/>
  <c r="B52" i="7"/>
  <c r="D51" i="7"/>
  <c r="B51" i="7"/>
  <c r="D50" i="7"/>
  <c r="B50" i="7"/>
  <c r="D49" i="7"/>
  <c r="B49" i="7"/>
  <c r="D48" i="7"/>
  <c r="B48" i="7"/>
  <c r="D47" i="7"/>
  <c r="B47" i="7"/>
  <c r="D46" i="7"/>
  <c r="B46" i="7"/>
  <c r="D45" i="7"/>
  <c r="B45" i="7"/>
  <c r="D44" i="7"/>
  <c r="B44" i="7"/>
  <c r="D43" i="7"/>
  <c r="B43" i="7"/>
  <c r="D42" i="7"/>
  <c r="B42" i="7"/>
  <c r="D41" i="7"/>
  <c r="B41" i="7"/>
  <c r="D40" i="7"/>
  <c r="B40" i="7"/>
  <c r="D39" i="7"/>
  <c r="B39" i="7"/>
  <c r="D38" i="7"/>
  <c r="B38" i="7"/>
  <c r="D37" i="7"/>
  <c r="B37" i="7"/>
  <c r="D36" i="7"/>
  <c r="B36" i="7"/>
  <c r="D35" i="7"/>
  <c r="B35" i="7"/>
  <c r="D34" i="7"/>
  <c r="B34" i="7"/>
  <c r="D33" i="7"/>
  <c r="B33" i="7"/>
  <c r="D32" i="7"/>
  <c r="B32" i="7"/>
  <c r="D31" i="7"/>
  <c r="B31" i="7"/>
  <c r="D30" i="7"/>
  <c r="B30" i="7"/>
  <c r="D29" i="7"/>
  <c r="B29" i="7"/>
  <c r="D28" i="7"/>
  <c r="B28" i="7"/>
  <c r="D27" i="7"/>
  <c r="B27" i="7"/>
  <c r="D26" i="7"/>
  <c r="B26" i="7"/>
  <c r="D25" i="7"/>
  <c r="B25" i="7"/>
  <c r="D24" i="7"/>
  <c r="B24" i="7"/>
  <c r="D23" i="7"/>
  <c r="B23" i="7"/>
  <c r="D22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C103" i="6" l="1"/>
  <c r="D103" i="6"/>
  <c r="C104" i="6"/>
  <c r="D104" i="6"/>
  <c r="C105" i="6"/>
  <c r="D105" i="6"/>
  <c r="C106" i="6"/>
  <c r="D106" i="6"/>
  <c r="C107" i="6"/>
  <c r="D107" i="6"/>
  <c r="B103" i="6"/>
  <c r="B104" i="6"/>
  <c r="B105" i="6"/>
  <c r="B106" i="6"/>
  <c r="B107" i="6"/>
  <c r="C2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F52" i="6" s="1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E54" i="6" s="1"/>
  <c r="C33" i="6"/>
  <c r="E53" i="6" s="1"/>
  <c r="C32" i="6"/>
  <c r="E52" i="6" s="1"/>
  <c r="C31" i="6"/>
  <c r="E51" i="6" s="1"/>
  <c r="C30" i="6"/>
  <c r="E50" i="6" s="1"/>
  <c r="C29" i="6"/>
  <c r="E49" i="6" s="1"/>
  <c r="C28" i="6"/>
  <c r="E48" i="6" s="1"/>
  <c r="C27" i="6"/>
  <c r="E47" i="6" s="1"/>
  <c r="C26" i="6"/>
  <c r="E46" i="6" s="1"/>
  <c r="C25" i="6"/>
  <c r="E45" i="6" s="1"/>
  <c r="C24" i="6"/>
  <c r="E44" i="6" s="1"/>
  <c r="C23" i="6"/>
  <c r="E43" i="6" s="1"/>
  <c r="C22" i="6"/>
  <c r="E42" i="6" s="1"/>
  <c r="C21" i="6"/>
  <c r="E41" i="6" s="1"/>
  <c r="C20" i="6"/>
  <c r="E40" i="6" s="1"/>
  <c r="C19" i="6"/>
  <c r="E39" i="6" s="1"/>
  <c r="C18" i="6"/>
  <c r="E38" i="6" s="1"/>
  <c r="C17" i="6"/>
  <c r="E37" i="6" s="1"/>
  <c r="C16" i="6"/>
  <c r="E36" i="6" s="1"/>
  <c r="C15" i="6"/>
  <c r="E35" i="6" s="1"/>
  <c r="C14" i="6"/>
  <c r="E34" i="6" s="1"/>
  <c r="C13" i="6"/>
  <c r="E33" i="6" s="1"/>
  <c r="C12" i="6"/>
  <c r="E32" i="6" s="1"/>
  <c r="C11" i="6"/>
  <c r="C10" i="6"/>
  <c r="C9" i="6"/>
  <c r="C8" i="6"/>
  <c r="C7" i="6"/>
  <c r="C6" i="6"/>
  <c r="C5" i="6"/>
  <c r="C4" i="6"/>
  <c r="C3" i="6"/>
  <c r="D22" i="6"/>
  <c r="D23" i="6"/>
  <c r="D24" i="6"/>
  <c r="D25" i="6"/>
  <c r="D26" i="6"/>
  <c r="D27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F72" i="6" s="1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28" i="6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2" i="2"/>
  <c r="H2" i="2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D1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2" i="2"/>
  <c r="E62" i="5" l="1"/>
  <c r="C62" i="5"/>
  <c r="E61" i="5"/>
  <c r="C61" i="5"/>
  <c r="E60" i="5"/>
  <c r="C60" i="5"/>
  <c r="E59" i="5"/>
  <c r="C59" i="5"/>
  <c r="E58" i="5"/>
  <c r="C58" i="5"/>
  <c r="E57" i="5"/>
  <c r="C57" i="5"/>
  <c r="E56" i="5"/>
  <c r="C56" i="5"/>
  <c r="E55" i="5"/>
  <c r="C55" i="5"/>
  <c r="E54" i="5"/>
  <c r="C54" i="5"/>
  <c r="E53" i="5"/>
  <c r="C53" i="5"/>
  <c r="E52" i="5"/>
  <c r="C52" i="5"/>
  <c r="E51" i="5"/>
  <c r="C51" i="5"/>
  <c r="E50" i="5"/>
  <c r="C50" i="5"/>
  <c r="E49" i="5"/>
  <c r="C49" i="5"/>
  <c r="E48" i="5"/>
  <c r="C48" i="5"/>
  <c r="E47" i="5"/>
  <c r="C47" i="5"/>
  <c r="E46" i="5"/>
  <c r="C46" i="5"/>
  <c r="E45" i="5"/>
  <c r="C45" i="5"/>
  <c r="E44" i="5"/>
  <c r="C44" i="5"/>
  <c r="E43" i="5"/>
  <c r="C43" i="5"/>
  <c r="E42" i="5"/>
  <c r="C42" i="5"/>
  <c r="E41" i="5"/>
  <c r="C41" i="5"/>
  <c r="E40" i="5"/>
  <c r="C40" i="5"/>
  <c r="E39" i="5"/>
  <c r="C39" i="5"/>
  <c r="E38" i="5"/>
  <c r="C38" i="5"/>
  <c r="E37" i="5"/>
  <c r="C37" i="5"/>
  <c r="D37" i="5" s="1"/>
  <c r="E36" i="5"/>
  <c r="C36" i="5"/>
  <c r="E35" i="5"/>
  <c r="C35" i="5"/>
  <c r="D35" i="5" s="1"/>
  <c r="E34" i="5"/>
  <c r="C34" i="5"/>
  <c r="E33" i="5"/>
  <c r="C33" i="5"/>
  <c r="E32" i="5"/>
  <c r="C32" i="5"/>
  <c r="E31" i="5"/>
  <c r="C31" i="5"/>
  <c r="E30" i="5"/>
  <c r="C30" i="5"/>
  <c r="E29" i="5"/>
  <c r="C29" i="5"/>
  <c r="D29" i="5" s="1"/>
  <c r="E28" i="5"/>
  <c r="C28" i="5"/>
  <c r="E27" i="5"/>
  <c r="C27" i="5"/>
  <c r="D27" i="5" s="1"/>
  <c r="E26" i="5"/>
  <c r="C26" i="5"/>
  <c r="E25" i="5"/>
  <c r="C25" i="5"/>
  <c r="E24" i="5"/>
  <c r="C24" i="5"/>
  <c r="E23" i="5"/>
  <c r="C23" i="5"/>
  <c r="E22" i="5"/>
  <c r="C22" i="5"/>
  <c r="E21" i="5"/>
  <c r="C21" i="5"/>
  <c r="E20" i="5"/>
  <c r="C20" i="5"/>
  <c r="E19" i="5"/>
  <c r="C19" i="5"/>
  <c r="E18" i="5"/>
  <c r="C18" i="5"/>
  <c r="E17" i="5"/>
  <c r="C17" i="5"/>
  <c r="E16" i="5"/>
  <c r="C16" i="5"/>
  <c r="E15" i="5"/>
  <c r="C15" i="5"/>
  <c r="E14" i="5"/>
  <c r="C14" i="5"/>
  <c r="E13" i="5"/>
  <c r="C13" i="5"/>
  <c r="E12" i="5"/>
  <c r="C12" i="5"/>
  <c r="E11" i="5"/>
  <c r="C11" i="5"/>
  <c r="E10" i="5"/>
  <c r="C10" i="5"/>
  <c r="E9" i="5"/>
  <c r="C9" i="5"/>
  <c r="E8" i="5"/>
  <c r="C8" i="5"/>
  <c r="E7" i="5"/>
  <c r="C7" i="5"/>
  <c r="E6" i="5"/>
  <c r="C6" i="5"/>
  <c r="E5" i="5"/>
  <c r="C5" i="5"/>
  <c r="E4" i="5"/>
  <c r="C4" i="5"/>
  <c r="E3" i="5"/>
  <c r="C3" i="5"/>
  <c r="E2" i="5"/>
  <c r="C2" i="5"/>
  <c r="F27" i="5"/>
  <c r="D32" i="5"/>
</calcChain>
</file>

<file path=xl/sharedStrings.xml><?xml version="1.0" encoding="utf-8"?>
<sst xmlns="http://schemas.openxmlformats.org/spreadsheetml/2006/main" count="58" uniqueCount="19">
  <si>
    <t>z</t>
  </si>
  <si>
    <t>n</t>
  </si>
  <si>
    <t>s</t>
  </si>
  <si>
    <t>df:</t>
  </si>
  <si>
    <t>t</t>
  </si>
  <si>
    <t>Etykiety osi OX</t>
  </si>
  <si>
    <t>Wartość statystyki</t>
  </si>
  <si>
    <t>Normalny</t>
  </si>
  <si>
    <t>oś OX</t>
  </si>
  <si>
    <t>Próba</t>
  </si>
  <si>
    <t>Populacja</t>
  </si>
  <si>
    <t>Alfa</t>
  </si>
  <si>
    <t>Oś OX</t>
  </si>
  <si>
    <t>Częstość w zatoce</t>
  </si>
  <si>
    <t>Średnia w zatoce</t>
  </si>
  <si>
    <t>Częstość ogólnie</t>
  </si>
  <si>
    <t>Miejsca odchyleń standardowych ogólnie</t>
  </si>
  <si>
    <t>Skumulowane prawdopodo-bieństwo t</t>
  </si>
  <si>
    <t>Skumulowane prawdopodo-bieństwo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</si>
</sst>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 applyFill="1"/>
    <xf numFmtId="164" fontId="0" fillId="0" borderId="0" xfId="1" applyNumberFormat="1" applyFont="1" applyFill="1"/>
    <xf numFmtId="164" fontId="0" fillId="0" borderId="0" xfId="0" applyNumberFormat="1" applyFill="1"/>
    <xf numFmtId="2" fontId="0" fillId="0" borderId="0" xfId="0" applyNumberFormat="1"/>
    <xf numFmtId="164" fontId="2" fillId="0" borderId="0" xfId="1" applyNumberFormat="1" applyFont="1" applyAlignment="1">
      <alignment horizontal="center" wrapText="1"/>
    </xf>
    <xf numFmtId="0" fontId="3" fillId="0" borderId="0" xfId="2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0"/>
          <c:tx>
            <c:strRef>
              <c:f>'Rys 8.1'!$C$1</c:f>
              <c:strCache>
                <c:ptCount val="1"/>
                <c:pt idx="0">
                  <c:v>Częstość ogólnie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tx1"/>
              </a:solidFill>
            </a:ln>
          </c:spPr>
          <c:cat>
            <c:numRef>
              <c:f>'Rys 8.1'!$B$2:$B$59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8.1'!$C$2:$C$59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</c:ser>
        <c:ser>
          <c:idx val="0"/>
          <c:order val="1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8.1'!$B$2:$B$59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8.1'!$D$2:$D$59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</c:ser>
        <c:ser>
          <c:idx val="2"/>
          <c:order val="2"/>
          <c:spPr>
            <a:gradFill>
              <a:gsLst>
                <a:gs pos="0">
                  <a:schemeClr val="accent1">
                    <a:tint val="66000"/>
                    <a:satMod val="160000"/>
                    <a:alpha val="0"/>
                  </a:schemeClr>
                </a:gs>
                <a:gs pos="10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 w="25400">
              <a:solidFill>
                <a:schemeClr val="tx1"/>
              </a:solidFill>
            </a:ln>
          </c:spPr>
          <c:cat>
            <c:numRef>
              <c:f>'Rys 8.1'!$B$2:$B$59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8.1'!$E$2:$E$59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</c:ser>
        <c:ser>
          <c:idx val="3"/>
          <c:order val="3"/>
          <c:errBars>
            <c:errDir val="y"/>
            <c:errBarType val="minus"/>
            <c:errValType val="percentage"/>
            <c:noEndCap val="1"/>
            <c:val val="100"/>
            <c:spPr>
              <a:ln w="28575">
                <a:prstDash val="dash"/>
              </a:ln>
            </c:spPr>
          </c:errBars>
          <c:val>
            <c:numRef>
              <c:f>'Rys 8.1'!$F$2:$F$59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88544"/>
        <c:axId val="135464448"/>
      </c:areaChart>
      <c:catAx>
        <c:axId val="13538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464448"/>
        <c:crosses val="autoZero"/>
        <c:auto val="1"/>
        <c:lblAlgn val="ctr"/>
        <c:lblOffset val="100"/>
        <c:noMultiLvlLbl val="0"/>
      </c:catAx>
      <c:valAx>
        <c:axId val="135464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13538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8.10'!$B$2:$B$107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8.10'!$C$2:$C$102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</c:ser>
        <c:ser>
          <c:idx val="1"/>
          <c:order val="1"/>
          <c:tx>
            <c:strRef>
              <c:f>'Rys 8.10'!$D$1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8.10'!$B$2:$B$107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8.10'!$D$2:$D$107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</c:ser>
        <c:ser>
          <c:idx val="0"/>
          <c:order val="2"/>
          <c:tx>
            <c:v>AlphaLeft</c:v>
          </c:tx>
          <c:cat>
            <c:numRef>
              <c:f>'Rys 8.10'!$B$2:$B$107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8.10'!$E$2:$E$63</c:f>
              <c:numCache>
                <c:formatCode>0.0%</c:formatCode>
                <c:ptCount val="62"/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</c:numCache>
            </c:numRef>
          </c:val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8.10'!$F$2:$F$107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10976"/>
        <c:axId val="137729536"/>
      </c:areaChart>
      <c:catAx>
        <c:axId val="1377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772953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13772953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771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8.11'!$B$2:$B$107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8.11'!$C$2:$C$102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</c:ser>
        <c:ser>
          <c:idx val="1"/>
          <c:order val="1"/>
          <c:tx>
            <c:strRef>
              <c:f>'Rys 8.11'!$D$1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8.11'!$B$2:$B$107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8.11'!$D$2:$D$107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</c:ser>
        <c:ser>
          <c:idx val="0"/>
          <c:order val="2"/>
          <c:tx>
            <c:v>AlphaLeft</c:v>
          </c:tx>
          <c:cat>
            <c:numRef>
              <c:f>'Rys 8.11'!$B$2:$B$107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8.11'!$E$2:$E$63</c:f>
              <c:numCache>
                <c:formatCode>0.0%</c:formatCode>
                <c:ptCount val="62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</c:numCache>
            </c:numRef>
          </c:val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8.11'!$F$2:$F$107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51872"/>
        <c:axId val="137831168"/>
      </c:areaChart>
      <c:catAx>
        <c:axId val="13795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7831168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13783116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795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1"/>
          <c:order val="0"/>
          <c:tx>
            <c:strRef>
              <c:f>'Rys 8.2'!$C$1</c:f>
              <c:strCache>
                <c:ptCount val="1"/>
                <c:pt idx="0">
                  <c:v>Częstość ogólnie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cat>
            <c:numRef>
              <c:f>'Rys 8.2'!$B$5:$B$62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8.2'!$C$5:$C$62</c:f>
              <c:numCache>
                <c:formatCode>0.0%</c:formatCode>
                <c:ptCount val="58"/>
                <c:pt idx="0">
                  <c:v>3.748744804683593E-27</c:v>
                </c:pt>
                <c:pt idx="1">
                  <c:v>2.6019232398478258E-25</c:v>
                </c:pt>
                <c:pt idx="2">
                  <c:v>1.5389197253412842E-23</c:v>
                </c:pt>
                <c:pt idx="3">
                  <c:v>7.7562238634939208E-22</c:v>
                </c:pt>
                <c:pt idx="4">
                  <c:v>3.3311760647598577E-20</c:v>
                </c:pt>
                <c:pt idx="5">
                  <c:v>1.2191516259124836E-18</c:v>
                </c:pt>
                <c:pt idx="6">
                  <c:v>3.8021630758159273E-17</c:v>
                </c:pt>
                <c:pt idx="7">
                  <c:v>1.0104542167073785E-15</c:v>
                </c:pt>
                <c:pt idx="8">
                  <c:v>2.2883129803602738E-14</c:v>
                </c:pt>
                <c:pt idx="9">
                  <c:v>4.4159799262742782E-13</c:v>
                </c:pt>
                <c:pt idx="10">
                  <c:v>7.2619230035836012E-12</c:v>
                </c:pt>
                <c:pt idx="11">
                  <c:v>1.0176280563290078E-10</c:v>
                </c:pt>
                <c:pt idx="12">
                  <c:v>1.2151765699646572E-9</c:v>
                </c:pt>
                <c:pt idx="13">
                  <c:v>1.2365241000331714E-8</c:v>
                </c:pt>
                <c:pt idx="14">
                  <c:v>1.0722070689395228E-7</c:v>
                </c:pt>
                <c:pt idx="15">
                  <c:v>7.922598182064151E-7</c:v>
                </c:pt>
                <c:pt idx="16">
                  <c:v>4.9884942580107064E-6</c:v>
                </c:pt>
                <c:pt idx="17">
                  <c:v>2.6766045152977071E-5</c:v>
                </c:pt>
                <c:pt idx="18">
                  <c:v>1.2238038602275437E-4</c:v>
                </c:pt>
                <c:pt idx="19">
                  <c:v>4.768176402929681E-4</c:v>
                </c:pt>
                <c:pt idx="20">
                  <c:v>1.5830903165959939E-3</c:v>
                </c:pt>
                <c:pt idx="21">
                  <c:v>4.4789060589685804E-3</c:v>
                </c:pt>
                <c:pt idx="22">
                  <c:v>1.0798193302637612E-2</c:v>
                </c:pt>
                <c:pt idx="23">
                  <c:v>2.2184166935891109E-2</c:v>
                </c:pt>
                <c:pt idx="24">
                  <c:v>3.8837210996642592E-2</c:v>
                </c:pt>
                <c:pt idx="25">
                  <c:v>5.7938310552296549E-2</c:v>
                </c:pt>
                <c:pt idx="26">
                  <c:v>7.3654028060664664E-2</c:v>
                </c:pt>
                <c:pt idx="27">
                  <c:v>7.9788456080286549E-2</c:v>
                </c:pt>
                <c:pt idx="28">
                  <c:v>7.3654028060664664E-2</c:v>
                </c:pt>
                <c:pt idx="29">
                  <c:v>5.7938310552296549E-2</c:v>
                </c:pt>
                <c:pt idx="30">
                  <c:v>3.8837210996642592E-2</c:v>
                </c:pt>
                <c:pt idx="31">
                  <c:v>2.2184166935891109E-2</c:v>
                </c:pt>
                <c:pt idx="32">
                  <c:v>1.0798193302637612E-2</c:v>
                </c:pt>
                <c:pt idx="33">
                  <c:v>4.4789060589685804E-3</c:v>
                </c:pt>
                <c:pt idx="34">
                  <c:v>1.5830903165959939E-3</c:v>
                </c:pt>
                <c:pt idx="35">
                  <c:v>4.768176402929681E-4</c:v>
                </c:pt>
                <c:pt idx="36">
                  <c:v>1.2238038602275437E-4</c:v>
                </c:pt>
                <c:pt idx="37">
                  <c:v>2.6766045152977071E-5</c:v>
                </c:pt>
                <c:pt idx="38">
                  <c:v>4.9884942580107064E-6</c:v>
                </c:pt>
                <c:pt idx="39">
                  <c:v>7.922598182064151E-7</c:v>
                </c:pt>
                <c:pt idx="40">
                  <c:v>1.0722070689395228E-7</c:v>
                </c:pt>
                <c:pt idx="41">
                  <c:v>1.2365241000331714E-8</c:v>
                </c:pt>
                <c:pt idx="42">
                  <c:v>1.2151765699646572E-9</c:v>
                </c:pt>
                <c:pt idx="43">
                  <c:v>1.0176280563290078E-10</c:v>
                </c:pt>
                <c:pt idx="44">
                  <c:v>7.2619230035836012E-12</c:v>
                </c:pt>
                <c:pt idx="45">
                  <c:v>4.4159799262742782E-13</c:v>
                </c:pt>
                <c:pt idx="46">
                  <c:v>2.2883129803602738E-14</c:v>
                </c:pt>
                <c:pt idx="47">
                  <c:v>1.0104542167073785E-15</c:v>
                </c:pt>
                <c:pt idx="48">
                  <c:v>3.8021630758159273E-17</c:v>
                </c:pt>
                <c:pt idx="49">
                  <c:v>1.2191516259124836E-18</c:v>
                </c:pt>
                <c:pt idx="50">
                  <c:v>3.3311760647598577E-20</c:v>
                </c:pt>
                <c:pt idx="51">
                  <c:v>7.7562238634939208E-22</c:v>
                </c:pt>
                <c:pt idx="52">
                  <c:v>1.5389197253406826E-23</c:v>
                </c:pt>
                <c:pt idx="53">
                  <c:v>2.6019232398478258E-25</c:v>
                </c:pt>
                <c:pt idx="54">
                  <c:v>3.748744804683593E-27</c:v>
                </c:pt>
                <c:pt idx="55">
                  <c:v>4.6024614176942174E-29</c:v>
                </c:pt>
                <c:pt idx="56">
                  <c:v>4.8151222636763436E-31</c:v>
                </c:pt>
                <c:pt idx="57">
                  <c:v>4.2927674713241075E-33</c:v>
                </c:pt>
              </c:numCache>
            </c:numRef>
          </c:val>
        </c:ser>
        <c:ser>
          <c:idx val="2"/>
          <c:order val="2"/>
          <c:spPr>
            <a:gradFill>
              <a:gsLst>
                <a:gs pos="0">
                  <a:schemeClr val="accent1">
                    <a:tint val="66000"/>
                    <a:satMod val="160000"/>
                    <a:alpha val="0"/>
                  </a:schemeClr>
                </a:gs>
                <a:gs pos="10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8.2'!$B$5:$B$62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8.2'!$E$5:$E$62</c:f>
              <c:numCache>
                <c:formatCode>0.0%</c:formatCode>
                <c:ptCount val="58"/>
                <c:pt idx="0">
                  <c:v>1.2191516259124836E-18</c:v>
                </c:pt>
                <c:pt idx="1">
                  <c:v>3.8021630758159273E-17</c:v>
                </c:pt>
                <c:pt idx="2">
                  <c:v>1.0104542167073785E-15</c:v>
                </c:pt>
                <c:pt idx="3">
                  <c:v>2.2883129803602738E-14</c:v>
                </c:pt>
                <c:pt idx="4">
                  <c:v>4.4159799262742782E-13</c:v>
                </c:pt>
                <c:pt idx="5">
                  <c:v>7.2619230035836012E-12</c:v>
                </c:pt>
                <c:pt idx="6">
                  <c:v>1.0176280563290078E-10</c:v>
                </c:pt>
                <c:pt idx="7">
                  <c:v>1.2151765699646572E-9</c:v>
                </c:pt>
                <c:pt idx="8">
                  <c:v>1.2365241000331714E-8</c:v>
                </c:pt>
                <c:pt idx="9">
                  <c:v>1.0722070689395228E-7</c:v>
                </c:pt>
                <c:pt idx="10">
                  <c:v>7.922598182064151E-7</c:v>
                </c:pt>
                <c:pt idx="11">
                  <c:v>4.9884942580107064E-6</c:v>
                </c:pt>
                <c:pt idx="12">
                  <c:v>2.6766045152977071E-5</c:v>
                </c:pt>
                <c:pt idx="13">
                  <c:v>1.2238038602275437E-4</c:v>
                </c:pt>
                <c:pt idx="14">
                  <c:v>4.768176402929681E-4</c:v>
                </c:pt>
                <c:pt idx="15">
                  <c:v>1.5830903165959939E-3</c:v>
                </c:pt>
                <c:pt idx="16">
                  <c:v>4.4789060589685804E-3</c:v>
                </c:pt>
                <c:pt idx="17">
                  <c:v>1.0798193302637612E-2</c:v>
                </c:pt>
                <c:pt idx="18">
                  <c:v>2.2184166935891109E-2</c:v>
                </c:pt>
                <c:pt idx="19">
                  <c:v>3.8837210996642592E-2</c:v>
                </c:pt>
                <c:pt idx="20">
                  <c:v>5.7938310552296549E-2</c:v>
                </c:pt>
                <c:pt idx="21">
                  <c:v>7.3654028060664664E-2</c:v>
                </c:pt>
                <c:pt idx="22">
                  <c:v>7.9788456080286549E-2</c:v>
                </c:pt>
                <c:pt idx="23">
                  <c:v>7.3654028060664664E-2</c:v>
                </c:pt>
                <c:pt idx="24">
                  <c:v>5.7938310552296549E-2</c:v>
                </c:pt>
                <c:pt idx="25">
                  <c:v>3.8837210996642592E-2</c:v>
                </c:pt>
                <c:pt idx="26">
                  <c:v>2.2184166935891109E-2</c:v>
                </c:pt>
                <c:pt idx="27">
                  <c:v>1.0798193302637612E-2</c:v>
                </c:pt>
                <c:pt idx="28">
                  <c:v>4.4789060589685804E-3</c:v>
                </c:pt>
                <c:pt idx="29">
                  <c:v>1.5830903165959939E-3</c:v>
                </c:pt>
                <c:pt idx="30">
                  <c:v>4.768176402929681E-4</c:v>
                </c:pt>
                <c:pt idx="31">
                  <c:v>1.2238038602275437E-4</c:v>
                </c:pt>
                <c:pt idx="32">
                  <c:v>2.6766045152977071E-5</c:v>
                </c:pt>
                <c:pt idx="33">
                  <c:v>4.9884942580107064E-6</c:v>
                </c:pt>
                <c:pt idx="34">
                  <c:v>7.922598182064151E-7</c:v>
                </c:pt>
                <c:pt idx="35">
                  <c:v>1.0722070689395228E-7</c:v>
                </c:pt>
                <c:pt idx="36">
                  <c:v>1.2365241000331714E-8</c:v>
                </c:pt>
                <c:pt idx="37">
                  <c:v>1.2151765699646572E-9</c:v>
                </c:pt>
                <c:pt idx="38">
                  <c:v>1.0176280563290078E-10</c:v>
                </c:pt>
                <c:pt idx="39">
                  <c:v>7.2619230035836012E-12</c:v>
                </c:pt>
                <c:pt idx="40">
                  <c:v>4.4159799262742782E-13</c:v>
                </c:pt>
                <c:pt idx="41">
                  <c:v>2.2883129803602738E-14</c:v>
                </c:pt>
                <c:pt idx="42">
                  <c:v>1.0104542167073785E-15</c:v>
                </c:pt>
                <c:pt idx="43">
                  <c:v>3.8021630758159273E-17</c:v>
                </c:pt>
                <c:pt idx="44">
                  <c:v>1.2191516259124836E-18</c:v>
                </c:pt>
                <c:pt idx="45">
                  <c:v>3.3311760647598577E-20</c:v>
                </c:pt>
                <c:pt idx="46">
                  <c:v>7.7562238634939208E-22</c:v>
                </c:pt>
                <c:pt idx="47">
                  <c:v>1.5389197253412842E-23</c:v>
                </c:pt>
                <c:pt idx="48">
                  <c:v>2.6019232398478258E-25</c:v>
                </c:pt>
                <c:pt idx="49">
                  <c:v>3.748744804683593E-27</c:v>
                </c:pt>
                <c:pt idx="50">
                  <c:v>4.6024614176963103E-29</c:v>
                </c:pt>
                <c:pt idx="51">
                  <c:v>4.8151222636786023E-31</c:v>
                </c:pt>
                <c:pt idx="52">
                  <c:v>4.2927674713241075E-33</c:v>
                </c:pt>
                <c:pt idx="53">
                  <c:v>3.2612214696792905E-35</c:v>
                </c:pt>
                <c:pt idx="54">
                  <c:v>2.1112327004905475E-37</c:v>
                </c:pt>
                <c:pt idx="55">
                  <c:v>1.1646751199466848E-39</c:v>
                </c:pt>
                <c:pt idx="56">
                  <c:v>5.4750283847075816E-42</c:v>
                </c:pt>
                <c:pt idx="57">
                  <c:v>2.193213118776758E-44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77728"/>
        <c:axId val="136779648"/>
      </c:areaChart>
      <c:lineChart>
        <c:grouping val="standard"/>
        <c:varyColors val="0"/>
        <c:ser>
          <c:idx val="0"/>
          <c:order val="1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8.2'!$B$5:$B$62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8.2'!$D$5:$D$62</c:f>
              <c:numCache>
                <c:formatCode>General</c:formatCode>
                <c:ptCount val="58"/>
                <c:pt idx="22" formatCode="0.0%">
                  <c:v>1.0798193302637612E-2</c:v>
                </c:pt>
                <c:pt idx="24" formatCode="0.0%">
                  <c:v>3.8837210996642592E-2</c:v>
                </c:pt>
                <c:pt idx="27" formatCode="0.0%">
                  <c:v>7.9788456080286549E-2</c:v>
                </c:pt>
                <c:pt idx="30" formatCode="0.0%">
                  <c:v>3.8837210996642592E-2</c:v>
                </c:pt>
                <c:pt idx="32" formatCode="0.0%">
                  <c:v>1.0798193302637612E-2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28575">
                <a:prstDash val="dash"/>
              </a:ln>
            </c:spPr>
          </c:errBars>
          <c:val>
            <c:numRef>
              <c:f>'Rys 8.2'!$F$5:$F$62</c:f>
              <c:numCache>
                <c:formatCode>General</c:formatCode>
                <c:ptCount val="58"/>
                <c:pt idx="22" formatCode="0.0%">
                  <c:v>7.9788456080286549E-2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77728"/>
        <c:axId val="136779648"/>
      </c:lineChart>
      <c:catAx>
        <c:axId val="13677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779648"/>
        <c:crosses val="autoZero"/>
        <c:auto val="1"/>
        <c:lblAlgn val="ctr"/>
        <c:lblOffset val="100"/>
        <c:noMultiLvlLbl val="0"/>
      </c:catAx>
      <c:valAx>
        <c:axId val="13677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136777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'Rys 8.3'!$C$1</c:f>
              <c:strCache>
                <c:ptCount val="1"/>
                <c:pt idx="0">
                  <c:v>Częstość ogólnie</c:v>
                </c:pt>
              </c:strCache>
            </c:strRef>
          </c:tx>
          <c:val>
            <c:numRef>
              <c:f>'Rys 8.3'!$C$2:$C$59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</c:ser>
        <c:ser>
          <c:idx val="1"/>
          <c:order val="1"/>
          <c:tx>
            <c:strRef>
              <c:f>'Rys 8.3'!$D$1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val>
            <c:numRef>
              <c:f>'Rys 8.3'!$D$2:$D$59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</c:ser>
        <c:ser>
          <c:idx val="2"/>
          <c:order val="2"/>
          <c:tx>
            <c:strRef>
              <c:f>'Rys 8.3'!$E$1</c:f>
              <c:strCache>
                <c:ptCount val="1"/>
                <c:pt idx="0">
                  <c:v>Częstość w zatoce</c:v>
                </c:pt>
              </c:strCache>
            </c:strRef>
          </c:tx>
          <c:val>
            <c:numRef>
              <c:f>'Rys 8.3'!$E$2:$E$59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</c:ser>
        <c:ser>
          <c:idx val="3"/>
          <c:order val="3"/>
          <c:tx>
            <c:strRef>
              <c:f>'Rys 8.3'!$F$1</c:f>
              <c:strCache>
                <c:ptCount val="1"/>
                <c:pt idx="0">
                  <c:v>Średnia w zatoce</c:v>
                </c:pt>
              </c:strCache>
            </c:strRef>
          </c:tx>
          <c:val>
            <c:numRef>
              <c:f>'Rys 8.3'!$F$2:$F$59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38624"/>
        <c:axId val="136940160"/>
      </c:areaChart>
      <c:catAx>
        <c:axId val="136938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940160"/>
        <c:crosses val="autoZero"/>
        <c:auto val="1"/>
        <c:lblAlgn val="ctr"/>
        <c:lblOffset val="100"/>
        <c:noMultiLvlLbl val="0"/>
      </c:catAx>
      <c:valAx>
        <c:axId val="136940160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1369386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'Rys 8.4'!$C$1</c:f>
              <c:strCache>
                <c:ptCount val="1"/>
                <c:pt idx="0">
                  <c:v>Częstość ogólnie</c:v>
                </c:pt>
              </c:strCache>
            </c:strRef>
          </c:tx>
          <c:cat>
            <c:numRef>
              <c:f>'Rys 8.4'!$B$2:$B$59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8.4'!$C$2:$C$59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</c:ser>
        <c:ser>
          <c:idx val="1"/>
          <c:order val="1"/>
          <c:tx>
            <c:strRef>
              <c:f>'Rys 8.4'!$D$1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cat>
            <c:numRef>
              <c:f>'Rys 8.4'!$B$2:$B$59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8.4'!$D$2:$D$59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</c:ser>
        <c:ser>
          <c:idx val="2"/>
          <c:order val="2"/>
          <c:tx>
            <c:strRef>
              <c:f>'Rys 8.4'!$E$1</c:f>
              <c:strCache>
                <c:ptCount val="1"/>
                <c:pt idx="0">
                  <c:v>Częstość w zatoce</c:v>
                </c:pt>
              </c:strCache>
            </c:strRef>
          </c:tx>
          <c:cat>
            <c:numRef>
              <c:f>'Rys 8.4'!$B$2:$B$59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8.4'!$E$2:$E$59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</c:ser>
        <c:ser>
          <c:idx val="3"/>
          <c:order val="3"/>
          <c:tx>
            <c:strRef>
              <c:f>'Rys 8.4'!$F$1</c:f>
              <c:strCache>
                <c:ptCount val="1"/>
                <c:pt idx="0">
                  <c:v>Średnia w zatoce</c:v>
                </c:pt>
              </c:strCache>
            </c:strRef>
          </c:tx>
          <c:cat>
            <c:numRef>
              <c:f>'Rys 8.4'!$B$2:$B$59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8.4'!$F$2:$F$59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54848"/>
        <c:axId val="137056640"/>
      </c:areaChart>
      <c:catAx>
        <c:axId val="13705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056640"/>
        <c:crosses val="autoZero"/>
        <c:auto val="1"/>
        <c:lblAlgn val="ctr"/>
        <c:lblOffset val="100"/>
        <c:noMultiLvlLbl val="0"/>
      </c:catAx>
      <c:valAx>
        <c:axId val="137056640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137054848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'Rys 8.5'!$C$1</c:f>
              <c:strCache>
                <c:ptCount val="1"/>
                <c:pt idx="0">
                  <c:v>Częstość ogólnie</c:v>
                </c:pt>
              </c:strCache>
            </c:strRef>
          </c:tx>
          <c:val>
            <c:numRef>
              <c:f>'Rys 8.5'!$C$2:$C$59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</c:ser>
        <c:ser>
          <c:idx val="1"/>
          <c:order val="1"/>
          <c:tx>
            <c:strRef>
              <c:f>'Rys 8.5'!$D$1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spPr>
            <a:noFill/>
            <a:ln>
              <a:noFill/>
            </a:ln>
          </c:spPr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8.5'!$D$2:$D$59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</c:ser>
        <c:ser>
          <c:idx val="2"/>
          <c:order val="2"/>
          <c:tx>
            <c:strRef>
              <c:f>'Rys 8.5'!$E$1</c:f>
              <c:strCache>
                <c:ptCount val="1"/>
                <c:pt idx="0">
                  <c:v>Częstość w zatoce</c:v>
                </c:pt>
              </c:strCache>
            </c:strRef>
          </c:tx>
          <c:val>
            <c:numRef>
              <c:f>'Rys 8.5'!$E$2:$E$59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</c:ser>
        <c:ser>
          <c:idx val="3"/>
          <c:order val="3"/>
          <c:tx>
            <c:strRef>
              <c:f>'Rys 8.5'!$F$1</c:f>
              <c:strCache>
                <c:ptCount val="1"/>
                <c:pt idx="0">
                  <c:v>Średnia w zatoce</c:v>
                </c:pt>
              </c:strCache>
            </c:strRef>
          </c:tx>
          <c:spPr>
            <a:noFill/>
            <a:ln>
              <a:noFill/>
            </a:ln>
          </c:spPr>
          <c:errBars>
            <c:errDir val="y"/>
            <c:errBarType val="minus"/>
            <c:errValType val="percentage"/>
            <c:noEndCap val="1"/>
            <c:val val="100"/>
            <c:spPr>
              <a:ln w="22225">
                <a:prstDash val="lgDash"/>
              </a:ln>
            </c:spPr>
          </c:errBars>
          <c:val>
            <c:numRef>
              <c:f>'Rys 8.5'!$F$2:$F$59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41632"/>
        <c:axId val="137151616"/>
      </c:areaChart>
      <c:catAx>
        <c:axId val="13714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151616"/>
        <c:crosses val="autoZero"/>
        <c:auto val="1"/>
        <c:lblAlgn val="ctr"/>
        <c:lblOffset val="100"/>
        <c:noMultiLvlLbl val="0"/>
      </c:catAx>
      <c:valAx>
        <c:axId val="13715161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13714163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'Rys 8.6'!$D$1</c:f>
              <c:strCache>
                <c:ptCount val="1"/>
                <c:pt idx="0">
                  <c:v>t, df = 4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'Rys 8.6'!$C$2:$C$62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 8.6'!$D$2:$D$62</c:f>
              <c:numCache>
                <c:formatCode>General</c:formatCode>
                <c:ptCount val="61"/>
                <c:pt idx="0">
                  <c:v>1.9693498090836536E-2</c:v>
                </c:pt>
                <c:pt idx="1">
                  <c:v>2.2118302445273706E-2</c:v>
                </c:pt>
                <c:pt idx="2">
                  <c:v>2.4877228205426087E-2</c:v>
                </c:pt>
                <c:pt idx="3">
                  <c:v>2.8018597422760021E-2</c:v>
                </c:pt>
                <c:pt idx="4">
                  <c:v>3.1597343226134868E-2</c:v>
                </c:pt>
                <c:pt idx="5">
                  <c:v>3.5675624369556645E-2</c:v>
                </c:pt>
                <c:pt idx="6">
                  <c:v>4.0323358954948249E-2</c:v>
                </c:pt>
                <c:pt idx="7">
                  <c:v>4.5618600849191629E-2</c:v>
                </c:pt>
                <c:pt idx="8">
                  <c:v>5.1647652126004202E-2</c:v>
                </c:pt>
                <c:pt idx="9">
                  <c:v>5.8504767334097166E-2</c:v>
                </c:pt>
                <c:pt idx="10">
                  <c:v>6.6291260736238825E-2</c:v>
                </c:pt>
                <c:pt idx="11">
                  <c:v>7.5113777631384146E-2</c:v>
                </c:pt>
                <c:pt idx="12">
                  <c:v>8.5081439773720999E-2</c:v>
                </c:pt>
                <c:pt idx="13">
                  <c:v>9.6301530931994894E-2</c:v>
                </c:pt>
                <c:pt idx="14">
                  <c:v>0.10887336538560986</c:v>
                </c:pt>
                <c:pt idx="15">
                  <c:v>0.12288</c:v>
                </c:pt>
                <c:pt idx="16">
                  <c:v>0.13837753713555254</c:v>
                </c:pt>
                <c:pt idx="17">
                  <c:v>0.15538195452212655</c:v>
                </c:pt>
                <c:pt idx="18">
                  <c:v>0.17385372358466913</c:v>
                </c:pt>
                <c:pt idx="19">
                  <c:v>0.19368096389491202</c:v>
                </c:pt>
                <c:pt idx="20">
                  <c:v>0.21466252583997977</c:v>
                </c:pt>
                <c:pt idx="21">
                  <c:v>0.23649314409302508</c:v>
                </c:pt>
                <c:pt idx="22">
                  <c:v>0.25875353677316598</c:v>
                </c:pt>
                <c:pt idx="23">
                  <c:v>0.28090883171195108</c:v>
                </c:pt>
                <c:pt idx="24">
                  <c:v>0.30231870798580229</c:v>
                </c:pt>
                <c:pt idx="25">
                  <c:v>0.32226186856038702</c:v>
                </c:pt>
                <c:pt idx="26">
                  <c:v>0.33997573352819432</c:v>
                </c:pt>
                <c:pt idx="27">
                  <c:v>0.35470962734618905</c:v>
                </c:pt>
                <c:pt idx="28">
                  <c:v>0.36578663496593072</c:v>
                </c:pt>
                <c:pt idx="29">
                  <c:v>0.37266646558585254</c:v>
                </c:pt>
                <c:pt idx="30">
                  <c:v>0.37499999999999994</c:v>
                </c:pt>
                <c:pt idx="31">
                  <c:v>0.37266646558585254</c:v>
                </c:pt>
                <c:pt idx="32">
                  <c:v>0.36578663496593072</c:v>
                </c:pt>
                <c:pt idx="33">
                  <c:v>0.35470962734618905</c:v>
                </c:pt>
                <c:pt idx="34">
                  <c:v>0.33997573352819432</c:v>
                </c:pt>
                <c:pt idx="35">
                  <c:v>0.32226186856038702</c:v>
                </c:pt>
                <c:pt idx="36">
                  <c:v>0.30231870798580229</c:v>
                </c:pt>
                <c:pt idx="37">
                  <c:v>0.28090883171195108</c:v>
                </c:pt>
                <c:pt idx="38">
                  <c:v>0.25875353677316598</c:v>
                </c:pt>
                <c:pt idx="39">
                  <c:v>0.23649314409302508</c:v>
                </c:pt>
                <c:pt idx="40">
                  <c:v>0.21466252583997977</c:v>
                </c:pt>
                <c:pt idx="41">
                  <c:v>0.19368096389491202</c:v>
                </c:pt>
                <c:pt idx="42">
                  <c:v>0.17385372358466913</c:v>
                </c:pt>
                <c:pt idx="43">
                  <c:v>0.15538195452212655</c:v>
                </c:pt>
                <c:pt idx="44">
                  <c:v>0.13837753713555254</c:v>
                </c:pt>
                <c:pt idx="45">
                  <c:v>0.12288</c:v>
                </c:pt>
                <c:pt idx="46">
                  <c:v>0.10887336538560986</c:v>
                </c:pt>
                <c:pt idx="47">
                  <c:v>9.6301530931994894E-2</c:v>
                </c:pt>
                <c:pt idx="48">
                  <c:v>8.5081439773720999E-2</c:v>
                </c:pt>
                <c:pt idx="49">
                  <c:v>7.5113777631384146E-2</c:v>
                </c:pt>
                <c:pt idx="50">
                  <c:v>6.6291260736238825E-2</c:v>
                </c:pt>
                <c:pt idx="51">
                  <c:v>5.8504767334097166E-2</c:v>
                </c:pt>
                <c:pt idx="52">
                  <c:v>5.1647652126004202E-2</c:v>
                </c:pt>
                <c:pt idx="53">
                  <c:v>4.5618600849191629E-2</c:v>
                </c:pt>
                <c:pt idx="54">
                  <c:v>4.0323358954948249E-2</c:v>
                </c:pt>
                <c:pt idx="55">
                  <c:v>3.5675624369556194E-2</c:v>
                </c:pt>
                <c:pt idx="56">
                  <c:v>3.1597343226134868E-2</c:v>
                </c:pt>
                <c:pt idx="57">
                  <c:v>2.8018597422760021E-2</c:v>
                </c:pt>
                <c:pt idx="58">
                  <c:v>2.4877228205425782E-2</c:v>
                </c:pt>
                <c:pt idx="59">
                  <c:v>2.2118302445273446E-2</c:v>
                </c:pt>
                <c:pt idx="60">
                  <c:v>1.9693498090836307E-2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'Rys 8.6'!$E$1</c:f>
              <c:strCache>
                <c:ptCount val="1"/>
                <c:pt idx="0">
                  <c:v>Normalny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'Rys 8.6'!$E$2:$E$62</c:f>
              <c:numCache>
                <c:formatCode>General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72864"/>
        <c:axId val="137174400"/>
      </c:lineChart>
      <c:catAx>
        <c:axId val="1371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174400"/>
        <c:crosses val="autoZero"/>
        <c:auto val="1"/>
        <c:lblAlgn val="ctr"/>
        <c:lblOffset val="100"/>
        <c:noMultiLvlLbl val="0"/>
      </c:catAx>
      <c:valAx>
        <c:axId val="13717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172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Sample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8.7'!$B$2:$B$107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8.7'!$C$2:$C$102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</c:ser>
        <c:ser>
          <c:idx val="1"/>
          <c:order val="1"/>
          <c:tx>
            <c:strRef>
              <c:f>'Rys 8.7'!$D$1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8.7'!$B$2:$B$107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8.7'!$D$2:$D$107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</c:ser>
        <c:ser>
          <c:idx val="0"/>
          <c:order val="2"/>
          <c:tx>
            <c:v>Alpha</c:v>
          </c:tx>
          <c:cat>
            <c:numRef>
              <c:f>'Rys 8.7'!$B$2:$B$107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8.7'!$E$2:$E$107</c:f>
              <c:numCache>
                <c:formatCode>0.0%</c:formatCode>
                <c:ptCount val="106"/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</c:numCache>
            </c:numRef>
          </c:val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8.7'!$F$2:$F$107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47840"/>
        <c:axId val="137349760"/>
      </c:areaChart>
      <c:catAx>
        <c:axId val="1373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7349760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13734976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73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8.8'!$B$2:$B$107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8.8'!$C$2:$C$102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</c:ser>
        <c:ser>
          <c:idx val="1"/>
          <c:order val="1"/>
          <c:tx>
            <c:strRef>
              <c:f>'Rys 8.8'!$D$1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8.8'!$B$2:$B$107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8.8'!$D$2:$D$107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</c:ser>
        <c:ser>
          <c:idx val="0"/>
          <c:order val="2"/>
          <c:tx>
            <c:v>AlphaLeft</c:v>
          </c:tx>
          <c:cat>
            <c:numRef>
              <c:f>'Rys 8.8'!$B$2:$B$107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8.8'!$E$2:$E$63</c:f>
              <c:numCache>
                <c:formatCode>0.0%</c:formatCode>
                <c:ptCount val="62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</c:numCache>
            </c:numRef>
          </c:val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8.8'!$F$2:$F$107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81536"/>
        <c:axId val="137283456"/>
      </c:areaChart>
      <c:catAx>
        <c:axId val="13728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728345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13728345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728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pattFill prst="ltDn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tx1"/>
              </a:solidFill>
              <a:round/>
            </a:ln>
          </c:spPr>
          <c:cat>
            <c:numRef>
              <c:f>'Rys 8.9'!$B$2:$B$107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8.9'!$C$2:$C$107</c:f>
              <c:numCache>
                <c:formatCode>0.0%</c:formatCode>
                <c:ptCount val="106"/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  <c:pt idx="101">
                  <c:v>1.2568662834114286E-4</c:v>
                </c:pt>
                <c:pt idx="102">
                  <c:v>1.0306366247148533E-4</c:v>
                </c:pt>
                <c:pt idx="103">
                  <c:v>8.460485347021867E-5</c:v>
                </c:pt>
                <c:pt idx="104">
                  <c:v>6.9530397556381919E-5</c:v>
                </c:pt>
                <c:pt idx="105">
                  <c:v>5.7208236709993219E-5</c:v>
                </c:pt>
              </c:numCache>
            </c:numRef>
          </c:val>
        </c:ser>
        <c:ser>
          <c:idx val="1"/>
          <c:order val="1"/>
          <c:tx>
            <c:strRef>
              <c:f>'Rys 8.9'!$D$1</c:f>
              <c:strCache>
                <c:ptCount val="1"/>
                <c:pt idx="0">
                  <c:v>Populacja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>
              <a:outerShdw blurRad="50800" dist="50800" dir="5400000" algn="ctr" rotWithShape="0">
                <a:srgbClr val="000000">
                  <a:alpha val="99000"/>
                </a:srgbClr>
              </a:outerShdw>
            </a:effectLst>
          </c:spPr>
          <c:cat>
            <c:numRef>
              <c:f>'Rys 8.9'!$B$2:$B$107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8.9'!$D$2:$D$107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</c:ser>
        <c:ser>
          <c:idx val="0"/>
          <c:order val="2"/>
          <c:tx>
            <c:v>AlphaLeft</c:v>
          </c:tx>
          <c:spPr>
            <a:pattFill prst="lt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'Rys 8.9'!$B$2:$B$107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8.9'!$E$2:$E$107</c:f>
              <c:numCache>
                <c:formatCode>0.0%</c:formatCode>
                <c:ptCount val="106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</c:numCache>
            </c:numRef>
          </c:val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8.9'!$B$2:$B$107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8.9'!$F$2:$F$107</c:f>
              <c:numCache>
                <c:formatCode>General</c:formatCode>
                <c:ptCount val="106"/>
                <c:pt idx="50" formatCode="0.0%">
                  <c:v>0</c:v>
                </c:pt>
                <c:pt idx="70" formatCode="0.0%">
                  <c:v>0.39235316284007821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46464"/>
        <c:axId val="137648384"/>
      </c:areaChart>
      <c:catAx>
        <c:axId val="1376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7648384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13764838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764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</xdr:colOff>
      <xdr:row>0</xdr:row>
      <xdr:rowOff>47625</xdr:rowOff>
    </xdr:from>
    <xdr:to>
      <xdr:col>13</xdr:col>
      <xdr:colOff>0</xdr:colOff>
      <xdr:row>19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0.14031</cdr:x>
      <cdr:y>0.63616</cdr:y>
    </cdr:from>
    <cdr:to>
      <cdr:x>0.28467</cdr:x>
      <cdr:y>0.78795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4" y="2714625"/>
          <a:ext cx="847725" cy="64770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α</a:t>
          </a:r>
          <a:r>
            <a:rPr lang="en-US" sz="1100"/>
            <a:t> = </a:t>
          </a:r>
          <a:r>
            <a:rPr lang="pl-PL" sz="1100"/>
            <a:t>0,</a:t>
          </a:r>
          <a:r>
            <a:rPr lang="en-US" sz="1100"/>
            <a:t>05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5% </a:t>
          </a:r>
          <a:r>
            <a:rPr lang="pl-PL" sz="1100"/>
            <a:t>pola</a:t>
          </a:r>
          <a:endParaRPr lang="en-US" sz="1100"/>
        </a:p>
      </cdr:txBody>
    </cdr:sp>
  </cdr:relSizeAnchor>
  <cdr:relSizeAnchor xmlns:cdr="http://schemas.openxmlformats.org/drawingml/2006/chartDrawing">
    <cdr:from>
      <cdr:x>0.28629</cdr:x>
      <cdr:y>0.71429</cdr:y>
    </cdr:from>
    <cdr:to>
      <cdr:x>0.47121</cdr:x>
      <cdr:y>0.8683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1681164" y="3048000"/>
          <a:ext cx="1085850" cy="6572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0.27008</cdr:x>
      <cdr:y>0.12277</cdr:y>
    </cdr:from>
    <cdr:to>
      <cdr:x>0.45661</cdr:x>
      <cdr:y>0.23214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85954" y="523874"/>
          <a:ext cx="1095335" cy="466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</a:t>
          </a:r>
          <a:r>
            <a:rPr lang="pl-PL" sz="1100" baseline="0"/>
            <a:t>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195261</xdr:colOff>
      <xdr:row>0</xdr:row>
      <xdr:rowOff>76200</xdr:rowOff>
    </xdr:from>
    <xdr:to>
      <xdr:col>14</xdr:col>
      <xdr:colOff>390524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0.27332</cdr:x>
      <cdr:y>0.10268</cdr:y>
    </cdr:from>
    <cdr:to>
      <cdr:x>0.45661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38150"/>
          <a:ext cx="1076309" cy="5429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</a:t>
          </a:r>
          <a:r>
            <a:rPr lang="pl-PL" sz="1100" baseline="0"/>
            <a:t>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/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0.79048</cdr:x>
      <cdr:y>0.56324</cdr:y>
    </cdr:from>
    <cdr:to>
      <cdr:x>0.95593</cdr:x>
      <cdr:y>0.6994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641850" y="2403475"/>
          <a:ext cx="971549" cy="581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Wartość krytyczna</a:t>
          </a:r>
        </a:p>
        <a:p xmlns:a="http://schemas.openxmlformats.org/drawingml/2006/main">
          <a:r>
            <a:rPr lang="en-US" sz="1100"/>
            <a:t> = 46</a:t>
          </a:r>
        </a:p>
      </cdr:txBody>
    </cdr:sp>
  </cdr:relSizeAnchor>
  <cdr:relSizeAnchor xmlns:cdr="http://schemas.openxmlformats.org/drawingml/2006/chartDrawing">
    <cdr:from>
      <cdr:x>0.51176</cdr:x>
      <cdr:y>0.70089</cdr:y>
    </cdr:from>
    <cdr:to>
      <cdr:x>0.80535</cdr:x>
      <cdr:y>0.90625</cdr:y>
    </cdr:to>
    <cdr:cxnSp macro="">
      <cdr:nvCxnSpPr>
        <cdr:cNvPr id="10" name="Straight Arrow Connector 9"/>
        <cdr:cNvCxnSpPr/>
      </cdr:nvCxnSpPr>
      <cdr:spPr>
        <a:xfrm xmlns:a="http://schemas.openxmlformats.org/drawingml/2006/main" flipH="1">
          <a:off x="3005139" y="2990850"/>
          <a:ext cx="1724025" cy="8763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57150</xdr:rowOff>
    </xdr:from>
    <xdr:to>
      <xdr:col>14</xdr:col>
      <xdr:colOff>371474</xdr:colOff>
      <xdr:row>22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0.78103</cdr:x>
      <cdr:y>0.24776</cdr:y>
    </cdr:from>
    <cdr:to>
      <cdr:x>0.93836</cdr:x>
      <cdr:y>0.38392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586319" y="1057257"/>
          <a:ext cx="923867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β</a:t>
          </a:r>
          <a:r>
            <a:rPr lang="en-US" sz="1100"/>
            <a:t>,</a:t>
          </a:r>
          <a:r>
            <a:rPr lang="en-US" sz="1100" baseline="0"/>
            <a:t> </a:t>
          </a:r>
          <a:r>
            <a:rPr lang="pl-PL" sz="1100" baseline="0"/>
            <a:t>czyli</a:t>
          </a:r>
        </a:p>
        <a:p xmlns:a="http://schemas.openxmlformats.org/drawingml/2006/main">
          <a:r>
            <a:rPr lang="en-US" sz="1100" baseline="0"/>
            <a:t>1 - </a:t>
          </a:r>
          <a:r>
            <a:rPr lang="pl-PL" sz="1100" baseline="0"/>
            <a:t>moc</a:t>
          </a:r>
          <a:endParaRPr lang="en-US" sz="1100"/>
        </a:p>
      </cdr:txBody>
    </cdr:sp>
  </cdr:relSizeAnchor>
  <cdr:relSizeAnchor xmlns:cdr="http://schemas.openxmlformats.org/drawingml/2006/chartDrawing">
    <cdr:from>
      <cdr:x>0.56853</cdr:x>
      <cdr:y>0.31584</cdr:y>
    </cdr:from>
    <cdr:to>
      <cdr:x>0.78103</cdr:x>
      <cdr:y>0.66071</cdr:y>
    </cdr:to>
    <cdr:cxnSp macro="">
      <cdr:nvCxnSpPr>
        <cdr:cNvPr id="8" name="Straight Arrow Connector 7"/>
        <cdr:cNvCxnSpPr>
          <a:stCxn xmlns:a="http://schemas.openxmlformats.org/drawingml/2006/main" id="6" idx="1"/>
        </cdr:cNvCxnSpPr>
      </cdr:nvCxnSpPr>
      <cdr:spPr>
        <a:xfrm xmlns:a="http://schemas.openxmlformats.org/drawingml/2006/main" flipH="1">
          <a:off x="3338514" y="1347768"/>
          <a:ext cx="1247805" cy="147163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/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0.79859</cdr:x>
      <cdr:y>0.57887</cdr:y>
    </cdr:from>
    <cdr:to>
      <cdr:x>0.96404</cdr:x>
      <cdr:y>0.71503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689475" y="2470150"/>
          <a:ext cx="971550" cy="581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Wartość krytyczna</a:t>
          </a:r>
        </a:p>
        <a:p xmlns:a="http://schemas.openxmlformats.org/drawingml/2006/main">
          <a:r>
            <a:rPr lang="en-US" sz="1100"/>
            <a:t>= 46</a:t>
          </a:r>
        </a:p>
      </cdr:txBody>
    </cdr:sp>
  </cdr:relSizeAnchor>
  <cdr:relSizeAnchor xmlns:cdr="http://schemas.openxmlformats.org/drawingml/2006/chartDrawing">
    <cdr:from>
      <cdr:x>0.51987</cdr:x>
      <cdr:y>0.71652</cdr:y>
    </cdr:from>
    <cdr:to>
      <cdr:x>0.84266</cdr:x>
      <cdr:y>0.90625</cdr:y>
    </cdr:to>
    <cdr:cxnSp macro="">
      <cdr:nvCxnSpPr>
        <cdr:cNvPr id="9" name="Straight Arrow Connector 8"/>
        <cdr:cNvCxnSpPr/>
      </cdr:nvCxnSpPr>
      <cdr:spPr>
        <a:xfrm xmlns:a="http://schemas.openxmlformats.org/drawingml/2006/main" flipH="1">
          <a:off x="3052764" y="3057525"/>
          <a:ext cx="1895476" cy="8096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195261</xdr:colOff>
      <xdr:row>0</xdr:row>
      <xdr:rowOff>76200</xdr:rowOff>
    </xdr:from>
    <xdr:to>
      <xdr:col>14</xdr:col>
      <xdr:colOff>390524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0.06894</cdr:x>
      <cdr:y>0.68304</cdr:y>
    </cdr:from>
    <cdr:to>
      <cdr:x>0.2133</cdr:x>
      <cdr:y>0.83482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4823" y="2914647"/>
          <a:ext cx="847706" cy="64771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α</a:t>
          </a:r>
          <a:r>
            <a:rPr lang="en-US" sz="1100"/>
            <a:t> = </a:t>
          </a:r>
          <a:r>
            <a:rPr lang="pl-PL" sz="1100"/>
            <a:t>0,</a:t>
          </a:r>
          <a:r>
            <a:rPr lang="en-US" sz="1100"/>
            <a:t>01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1% </a:t>
          </a:r>
          <a:r>
            <a:rPr lang="pl-PL" sz="1100"/>
            <a:t>pola</a:t>
          </a:r>
          <a:endParaRPr lang="en-US" sz="1100"/>
        </a:p>
      </cdr:txBody>
    </cdr:sp>
  </cdr:relSizeAnchor>
  <cdr:relSizeAnchor xmlns:cdr="http://schemas.openxmlformats.org/drawingml/2006/chartDrawing">
    <cdr:from>
      <cdr:x>0.21492</cdr:x>
      <cdr:y>0.77455</cdr:y>
    </cdr:from>
    <cdr:to>
      <cdr:x>0.43228</cdr:x>
      <cdr:y>0.88839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1262064" y="3305175"/>
          <a:ext cx="1276350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0.27332</cdr:x>
      <cdr:y>0.09375</cdr:y>
    </cdr:from>
    <cdr:to>
      <cdr:x>0.45499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00050"/>
          <a:ext cx="1066784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</a:t>
          </a:r>
          <a:r>
            <a:rPr lang="pl-PL" sz="1100" baseline="0"/>
            <a:t>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76200</xdr:rowOff>
    </xdr:from>
    <xdr:to>
      <xdr:col>14</xdr:col>
      <xdr:colOff>371474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0.45661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00050"/>
          <a:ext cx="107630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/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0.72263</cdr:x>
      <cdr:y>0.07366</cdr:y>
    </cdr:from>
    <cdr:to>
      <cdr:x>0.90754</cdr:x>
      <cdr:y>0.16518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43389" y="314325"/>
          <a:ext cx="10858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σ</a:t>
          </a:r>
          <a:r>
            <a:rPr lang="en-US" sz="1100"/>
            <a:t> = 20</a:t>
          </a:r>
        </a:p>
      </cdr:txBody>
    </cdr:sp>
  </cdr:relSizeAnchor>
  <cdr:relSizeAnchor xmlns:cdr="http://schemas.openxmlformats.org/drawingml/2006/chartDrawing">
    <cdr:from>
      <cdr:x>0.68142</cdr:x>
      <cdr:y>0.16295</cdr:y>
    </cdr:from>
    <cdr:to>
      <cdr:x>0.90572</cdr:x>
      <cdr:y>0.32366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72058" y="695325"/>
          <a:ext cx="945382" cy="68579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0.20244</cdr:x>
      <cdr:y>0.10937</cdr:y>
    </cdr:from>
    <cdr:to>
      <cdr:x>0.39594</cdr:x>
      <cdr:y>0.21429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853247" y="466724"/>
          <a:ext cx="815566" cy="44769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0.67006</cdr:x>
      <cdr:y>0.32143</cdr:y>
    </cdr:from>
    <cdr:to>
      <cdr:x>0.79351</cdr:x>
      <cdr:y>0.35938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824163" y="1371606"/>
          <a:ext cx="520334" cy="16191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0.29919</cdr:x>
      <cdr:y>0.21429</cdr:y>
    </cdr:from>
    <cdr:to>
      <cdr:x>0.38305</cdr:x>
      <cdr:y>0.26339</cdr:y>
    </cdr:to>
    <cdr:cxnSp macro="">
      <cdr:nvCxnSpPr>
        <cdr:cNvPr id="7" name="Straight Arrow Connector 6"/>
        <cdr:cNvCxnSpPr>
          <a:stCxn xmlns:a="http://schemas.openxmlformats.org/drawingml/2006/main" id="4" idx="2"/>
        </cdr:cNvCxnSpPr>
      </cdr:nvCxnSpPr>
      <cdr:spPr>
        <a:xfrm xmlns:a="http://schemas.openxmlformats.org/drawingml/2006/main">
          <a:off x="1261030" y="914417"/>
          <a:ext cx="353454" cy="2095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100011</xdr:colOff>
      <xdr:row>0</xdr:row>
      <xdr:rowOff>19050</xdr:rowOff>
    </xdr:from>
    <xdr:to>
      <xdr:col>13</xdr:col>
      <xdr:colOff>9525</xdr:colOff>
      <xdr:row>19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0.63504</cdr:x>
      <cdr:y>0.10045</cdr:y>
    </cdr:from>
    <cdr:to>
      <cdr:x>0.85564</cdr:x>
      <cdr:y>0.30134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3729039" y="428625"/>
              <a:ext cx="1295400" cy="85725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l-GR" sz="1100"/>
                <a:t>σ</a:t>
              </a:r>
              <a:r>
                <a:rPr lang="en-US" sz="1100"/>
                <a:t> = 20</a:t>
              </a:r>
            </a:p>
            <a:p xmlns:a="http://schemas.openxmlformats.org/drawingml/2006/main">
              <a:r>
                <a:rPr lang="en-US" sz="1100"/>
                <a:t>N = 16</a:t>
              </a:r>
            </a:p>
            <a:p xmlns:a="http://schemas.openxmlformats.org/drawingml/2006/main">
              <a14:m>
                <m:oMath xmlns:m="http://schemas.openxmlformats.org/officeDocument/2006/math">
                  <m:sSub>
                    <m:sSubPr>
                      <m:ctrlPr>
                        <a:rPr lang="en-US" sz="1100" i="1">
                          <a:latin typeface="Cambria Math"/>
                        </a:rPr>
                      </m:ctrlPr>
                    </m:sSubPr>
                    <m:e>
                      <m:r>
                        <m:rPr>
                          <m:sty m:val="p"/>
                        </m:rPr>
                        <a:rPr lang="el-GR" sz="1100" i="1">
                          <a:latin typeface="Cambria Math"/>
                        </a:rPr>
                        <m:t>σ</m:t>
                      </m:r>
                    </m:e>
                    <m:sub>
                      <m:acc>
                        <m:accPr>
                          <m:chr m:val="̅"/>
                          <m:ctrlPr>
                            <a:rPr lang="en-US" sz="1100" i="1">
                              <a:latin typeface="Cambria Math"/>
                            </a:rPr>
                          </m:ctrlPr>
                        </m:accPr>
                        <m:e>
                          <m:r>
                            <a:rPr lang="en-US" sz="1100" i="1">
                              <a:latin typeface="Cambria Math"/>
                            </a:rPr>
                            <m:t>𝑋</m:t>
                          </m:r>
                        </m:e>
                      </m:acc>
                    </m:sub>
                  </m:sSub>
                </m:oMath>
              </a14:m>
              <a:r>
                <a:rPr lang="en-US" sz="1100"/>
                <a:t> = 5</a:t>
              </a:r>
            </a:p>
          </cdr:txBody>
        </cdr:sp>
      </mc:Choice>
      <mc:Fallback xmlns="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3729039" y="428625"/>
              <a:ext cx="1295400" cy="85725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l-GR" sz="1100"/>
                <a:t>σ</a:t>
              </a:r>
              <a:r>
                <a:rPr lang="en-US" sz="1100"/>
                <a:t> = 20</a:t>
              </a:r>
            </a:p>
            <a:p xmlns:a="http://schemas.openxmlformats.org/drawingml/2006/main">
              <a:r>
                <a:rPr lang="en-US" sz="1100"/>
                <a:t>N = 16</a:t>
              </a:r>
            </a:p>
            <a:p xmlns:a="http://schemas.openxmlformats.org/drawingml/2006/main">
              <a:r>
                <a:rPr lang="el-GR" sz="1100" i="0">
                  <a:latin typeface="Cambria Math"/>
                </a:rPr>
                <a:t>σ</a:t>
              </a:r>
              <a:r>
                <a:rPr lang="en-US" sz="1100" i="0">
                  <a:latin typeface="Cambria Math"/>
                </a:rPr>
                <a:t>_𝑋 ̅ </a:t>
              </a:r>
              <a:r>
                <a:rPr lang="en-US" sz="1100"/>
                <a:t> = 5</a:t>
              </a:r>
            </a:p>
          </cdr:txBody>
        </cdr:sp>
      </mc:Fallback>
    </mc:AlternateContent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</xdr:row>
      <xdr:rowOff>176212</xdr:rowOff>
    </xdr:from>
    <xdr:to>
      <xdr:col>14</xdr:col>
      <xdr:colOff>242887</xdr:colOff>
      <xdr:row>17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0</xdr:row>
      <xdr:rowOff>147637</xdr:rowOff>
    </xdr:from>
    <xdr:to>
      <xdr:col>12</xdr:col>
      <xdr:colOff>600075</xdr:colOff>
      <xdr:row>12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</xdr:row>
      <xdr:rowOff>176212</xdr:rowOff>
    </xdr:from>
    <xdr:to>
      <xdr:col>14</xdr:col>
      <xdr:colOff>242887</xdr:colOff>
      <xdr:row>17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0</xdr:row>
      <xdr:rowOff>28575</xdr:rowOff>
    </xdr:from>
    <xdr:to>
      <xdr:col>19</xdr:col>
      <xdr:colOff>76200</xdr:colOff>
      <xdr:row>20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57150</xdr:rowOff>
    </xdr:from>
    <xdr:to>
      <xdr:col>14</xdr:col>
      <xdr:colOff>371474</xdr:colOff>
      <xdr:row>22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59"/>
  <sheetViews>
    <sheetView tabSelected="1" workbookViewId="0">
      <selection activeCell="C37" sqref="C37"/>
    </sheetView>
  </sheetViews>
  <sheetFormatPr defaultRowHeight="15" x14ac:dyDescent="0.25"/>
  <cols>
    <col min="1" max="1" width="5.7109375" customWidth="1"/>
    <col min="2" max="2" width="8.140625" customWidth="1"/>
    <col min="3" max="3" width="11.5703125" style="1" customWidth="1"/>
    <col min="4" max="4" width="14.85546875" customWidth="1"/>
    <col min="5" max="6" width="9" customWidth="1"/>
  </cols>
  <sheetData>
    <row r="1" spans="1:19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19" x14ac:dyDescent="0.25">
      <c r="A2">
        <v>-2.7</v>
      </c>
      <c r="B2">
        <f t="shared" ref="B2:B33" si="0">A2*20+55</f>
        <v>1</v>
      </c>
      <c r="C2" s="1">
        <f t="shared" ref="C2:C59" si="1">_xlfn.NORM.S.DIST(A2,FALSE)/10</f>
        <v>1.0420934814422591E-3</v>
      </c>
      <c r="E2" s="1">
        <f t="shared" ref="E2:E33" si="2">_xlfn.NORM.S.DIST(A7,FALSE)/10</f>
        <v>3.5474592846231425E-3</v>
      </c>
      <c r="S2" s="2"/>
    </row>
    <row r="3" spans="1:19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19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19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19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19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19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19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19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19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19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19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19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19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19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6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6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6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6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</row>
    <row r="21" spans="1:6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6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6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6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6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6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6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6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6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6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6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6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ref="B34:B59" si="3">A34*20+55</f>
        <v>65</v>
      </c>
      <c r="C34" s="1">
        <f t="shared" si="1"/>
        <v>3.5206532676429952E-2</v>
      </c>
      <c r="E34" s="1">
        <f t="shared" ref="E34:E54" si="4">_xlfn.NORM.S.DIST(A39,FALSE)/10</f>
        <v>2.4197072451914336E-2</v>
      </c>
    </row>
    <row r="35" spans="1:5" x14ac:dyDescent="0.25">
      <c r="A35">
        <v>0.6</v>
      </c>
      <c r="B35">
        <f t="shared" si="3"/>
        <v>67</v>
      </c>
      <c r="C35" s="1">
        <f t="shared" si="1"/>
        <v>3.332246028917997E-2</v>
      </c>
      <c r="E35" s="1">
        <f t="shared" si="4"/>
        <v>2.1785217703255054E-2</v>
      </c>
    </row>
    <row r="36" spans="1:5" x14ac:dyDescent="0.25">
      <c r="A36">
        <v>0.7</v>
      </c>
      <c r="B36">
        <f t="shared" si="3"/>
        <v>69</v>
      </c>
      <c r="C36" s="1">
        <f t="shared" si="1"/>
        <v>3.1225393336676129E-2</v>
      </c>
      <c r="E36" s="1">
        <f t="shared" si="4"/>
        <v>1.9418605498321296E-2</v>
      </c>
    </row>
    <row r="37" spans="1:5" x14ac:dyDescent="0.25">
      <c r="A37">
        <v>0.8</v>
      </c>
      <c r="B37">
        <f t="shared" si="3"/>
        <v>71</v>
      </c>
      <c r="C37" s="1">
        <f t="shared" si="1"/>
        <v>2.8969155276148274E-2</v>
      </c>
      <c r="E37" s="1">
        <f t="shared" si="4"/>
        <v>1.7136859204780735E-2</v>
      </c>
    </row>
    <row r="38" spans="1:5" x14ac:dyDescent="0.25">
      <c r="A38">
        <v>0.9</v>
      </c>
      <c r="B38">
        <f t="shared" si="3"/>
        <v>73</v>
      </c>
      <c r="C38" s="1">
        <f t="shared" si="1"/>
        <v>2.6608524989875482E-2</v>
      </c>
      <c r="E38" s="1">
        <f t="shared" si="4"/>
        <v>1.4972746563574488E-2</v>
      </c>
    </row>
    <row r="39" spans="1:5" x14ac:dyDescent="0.25">
      <c r="A39">
        <v>1</v>
      </c>
      <c r="B39">
        <f t="shared" si="3"/>
        <v>75</v>
      </c>
      <c r="C39" s="1">
        <f t="shared" si="1"/>
        <v>2.4197072451914336E-2</v>
      </c>
      <c r="D39" s="2">
        <f>C39</f>
        <v>2.4197072451914336E-2</v>
      </c>
      <c r="E39" s="1">
        <f t="shared" si="4"/>
        <v>1.2951759566589175E-2</v>
      </c>
    </row>
    <row r="40" spans="1:5" x14ac:dyDescent="0.25">
      <c r="A40">
        <v>1.1000000000000001</v>
      </c>
      <c r="B40">
        <f t="shared" si="3"/>
        <v>77</v>
      </c>
      <c r="C40" s="1">
        <f t="shared" si="1"/>
        <v>2.1785217703255054E-2</v>
      </c>
      <c r="E40" s="1">
        <f t="shared" si="4"/>
        <v>1.1092083467945555E-2</v>
      </c>
    </row>
    <row r="41" spans="1:5" x14ac:dyDescent="0.25">
      <c r="A41">
        <v>1.2</v>
      </c>
      <c r="B41">
        <f t="shared" si="3"/>
        <v>79</v>
      </c>
      <c r="C41" s="1">
        <f t="shared" si="1"/>
        <v>1.9418605498321296E-2</v>
      </c>
      <c r="E41" s="1">
        <f t="shared" si="4"/>
        <v>9.4049077376886954E-3</v>
      </c>
    </row>
    <row r="42" spans="1:5" x14ac:dyDescent="0.25">
      <c r="A42">
        <v>1.3</v>
      </c>
      <c r="B42">
        <f t="shared" si="3"/>
        <v>81</v>
      </c>
      <c r="C42" s="1">
        <f t="shared" si="1"/>
        <v>1.7136859204780735E-2</v>
      </c>
      <c r="E42" s="1">
        <f t="shared" si="4"/>
        <v>7.8950158300894156E-3</v>
      </c>
    </row>
    <row r="43" spans="1:5" x14ac:dyDescent="0.25">
      <c r="A43">
        <v>1.4</v>
      </c>
      <c r="B43">
        <f t="shared" si="3"/>
        <v>83</v>
      </c>
      <c r="C43" s="1">
        <f t="shared" si="1"/>
        <v>1.4972746563574488E-2</v>
      </c>
      <c r="E43" s="1">
        <f t="shared" si="4"/>
        <v>6.5615814774676595E-3</v>
      </c>
    </row>
    <row r="44" spans="1:5" x14ac:dyDescent="0.25">
      <c r="A44">
        <v>1.5</v>
      </c>
      <c r="B44">
        <f t="shared" si="3"/>
        <v>85</v>
      </c>
      <c r="C44" s="1">
        <f t="shared" si="1"/>
        <v>1.2951759566589175E-2</v>
      </c>
      <c r="E44" s="1">
        <f t="shared" si="4"/>
        <v>5.3990966513188061E-3</v>
      </c>
    </row>
    <row r="45" spans="1:5" x14ac:dyDescent="0.25">
      <c r="A45">
        <v>1.6</v>
      </c>
      <c r="B45">
        <f t="shared" si="3"/>
        <v>87</v>
      </c>
      <c r="C45" s="1">
        <f t="shared" si="1"/>
        <v>1.1092083467945555E-2</v>
      </c>
      <c r="E45" s="1">
        <f t="shared" si="4"/>
        <v>4.3983595980427188E-3</v>
      </c>
    </row>
    <row r="46" spans="1:5" x14ac:dyDescent="0.25">
      <c r="A46">
        <v>1.7</v>
      </c>
      <c r="B46">
        <f t="shared" si="3"/>
        <v>89</v>
      </c>
      <c r="C46" s="1">
        <f t="shared" si="1"/>
        <v>9.4049077376886954E-3</v>
      </c>
      <c r="E46" s="1">
        <f t="shared" si="4"/>
        <v>3.5474592846231425E-3</v>
      </c>
    </row>
    <row r="47" spans="1:5" x14ac:dyDescent="0.25">
      <c r="A47">
        <v>1.8</v>
      </c>
      <c r="B47">
        <f t="shared" si="3"/>
        <v>91</v>
      </c>
      <c r="C47" s="1">
        <f t="shared" si="1"/>
        <v>7.8950158300894156E-3</v>
      </c>
      <c r="E47" s="1">
        <f t="shared" si="4"/>
        <v>2.8327037741601186E-3</v>
      </c>
    </row>
    <row r="48" spans="1:5" x14ac:dyDescent="0.25">
      <c r="A48">
        <v>1.9</v>
      </c>
      <c r="B48">
        <f t="shared" si="3"/>
        <v>93</v>
      </c>
      <c r="C48" s="1">
        <f t="shared" si="1"/>
        <v>6.5615814774676595E-3</v>
      </c>
      <c r="E48" s="1">
        <f t="shared" si="4"/>
        <v>2.2394530294842898E-3</v>
      </c>
    </row>
    <row r="49" spans="1:5" x14ac:dyDescent="0.25">
      <c r="A49">
        <v>2</v>
      </c>
      <c r="B49">
        <f t="shared" si="3"/>
        <v>95</v>
      </c>
      <c r="C49" s="1">
        <f t="shared" si="1"/>
        <v>5.3990966513188061E-3</v>
      </c>
      <c r="D49" s="2">
        <f>C49</f>
        <v>5.3990966513188061E-3</v>
      </c>
      <c r="E49" s="1">
        <f t="shared" si="4"/>
        <v>1.7528300493568085E-3</v>
      </c>
    </row>
    <row r="50" spans="1:5" x14ac:dyDescent="0.25">
      <c r="A50">
        <v>2.1</v>
      </c>
      <c r="B50">
        <f t="shared" si="3"/>
        <v>97</v>
      </c>
      <c r="C50" s="1">
        <f t="shared" si="1"/>
        <v>4.3983595980427188E-3</v>
      </c>
      <c r="E50" s="1">
        <f t="shared" si="4"/>
        <v>1.3582969233685612E-3</v>
      </c>
    </row>
    <row r="51" spans="1:5" x14ac:dyDescent="0.25">
      <c r="A51">
        <v>2.2000000000000002</v>
      </c>
      <c r="B51">
        <f t="shared" si="3"/>
        <v>99</v>
      </c>
      <c r="C51" s="1">
        <f t="shared" si="1"/>
        <v>3.5474592846231425E-3</v>
      </c>
      <c r="E51" s="1">
        <f t="shared" si="4"/>
        <v>1.0420934814422591E-3</v>
      </c>
    </row>
    <row r="52" spans="1:5" x14ac:dyDescent="0.25">
      <c r="A52">
        <v>2.2999999999999998</v>
      </c>
      <c r="B52">
        <f t="shared" si="3"/>
        <v>101</v>
      </c>
      <c r="C52" s="1">
        <f t="shared" si="1"/>
        <v>2.8327037741601186E-3</v>
      </c>
      <c r="E52" s="1">
        <f t="shared" si="4"/>
        <v>7.9154515829797428E-4</v>
      </c>
    </row>
    <row r="53" spans="1:5" x14ac:dyDescent="0.25">
      <c r="A53">
        <v>2.4</v>
      </c>
      <c r="B53">
        <f t="shared" si="3"/>
        <v>103</v>
      </c>
      <c r="C53" s="1">
        <f t="shared" si="1"/>
        <v>2.2394530294842898E-3</v>
      </c>
      <c r="E53" s="1">
        <f t="shared" si="4"/>
        <v>5.9525324197756799E-4</v>
      </c>
    </row>
    <row r="54" spans="1:5" x14ac:dyDescent="0.25">
      <c r="A54">
        <v>2.5000000000000102</v>
      </c>
      <c r="B54">
        <f t="shared" si="3"/>
        <v>105.0000000000002</v>
      </c>
      <c r="C54" s="1">
        <f t="shared" si="1"/>
        <v>1.7528300493568085E-3</v>
      </c>
      <c r="E54" s="1">
        <f t="shared" si="4"/>
        <v>4.4318484119378737E-4</v>
      </c>
    </row>
    <row r="55" spans="1:5" x14ac:dyDescent="0.25">
      <c r="A55">
        <v>2.6</v>
      </c>
      <c r="B55">
        <f t="shared" si="3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3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3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3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3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107"/>
  <sheetViews>
    <sheetView workbookViewId="0">
      <selection activeCell="G28" sqref="G28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/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/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/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/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/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/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/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/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/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/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10"/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/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/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/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/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/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/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/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/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/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2">_xlfn.T.DIST(A2,15,FALSE)</f>
        <v>1.5343601115904763E-4</v>
      </c>
      <c r="E22" s="2"/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2"/>
        <v>1.8749929013643922E-4</v>
      </c>
      <c r="E23" s="2"/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2"/>
        <v>2.2934177225122731E-4</v>
      </c>
      <c r="E24" s="2"/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2"/>
        <v>2.8077120359718444E-4</v>
      </c>
      <c r="E25" s="2"/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2"/>
        <v>3.4401696169853693E-4</v>
      </c>
      <c r="E26" s="2"/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2"/>
        <v>4.2182688870972412E-4</v>
      </c>
      <c r="E27" s="2"/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/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3">_xlfn.T.DIST(A9,15,FALSE)</f>
        <v>6.3545682720716242E-4</v>
      </c>
      <c r="E29" s="2"/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3"/>
        <v>7.8055952857771871E-4</v>
      </c>
      <c r="E30" s="2"/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3"/>
        <v>9.5917505902467213E-4</v>
      </c>
      <c r="E31" s="2"/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3"/>
        <v>1.1789996594981176E-3</v>
      </c>
      <c r="E32" s="2">
        <f t="shared" ref="E32:E46" si="4">C12</f>
        <v>1.1789996594981176E-3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3"/>
        <v>1.4494439577059717E-3</v>
      </c>
      <c r="E33" s="2">
        <f t="shared" si="4"/>
        <v>1.4494439577059717E-3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3"/>
        <v>1.7819880404976E-3</v>
      </c>
      <c r="E34" s="2">
        <f t="shared" si="4"/>
        <v>1.7819880404976E-3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3"/>
        <v>2.190598794681821E-3</v>
      </c>
      <c r="E35" s="2">
        <f t="shared" si="4"/>
        <v>2.190598794681821E-3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3"/>
        <v>2.692215955311245E-3</v>
      </c>
      <c r="E36" s="2">
        <f t="shared" si="4"/>
        <v>2.692215955311245E-3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3"/>
        <v>3.3073120822830833E-3</v>
      </c>
      <c r="E37" s="2">
        <f t="shared" si="4"/>
        <v>3.3073120822830833E-3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3"/>
        <v>4.0605294510127022E-3</v>
      </c>
      <c r="E38" s="2">
        <f t="shared" si="4"/>
        <v>4.0605294510127022E-3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3"/>
        <v>4.9813932377373339E-3</v>
      </c>
      <c r="E39" s="2">
        <f t="shared" si="4"/>
        <v>4.9813932377373339E-3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3"/>
        <v>6.1050949926092727E-3</v>
      </c>
      <c r="E40" s="2">
        <f t="shared" si="4"/>
        <v>6.1050949926092727E-3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3"/>
        <v>7.4733327685814321E-3</v>
      </c>
      <c r="E41" s="2">
        <f t="shared" si="4"/>
        <v>7.4733327685814321E-3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3"/>
        <v>9.1351839443685155E-3</v>
      </c>
      <c r="E42" s="2">
        <f t="shared" si="4"/>
        <v>9.1351839443685155E-3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3"/>
        <v>1.1147973322738791E-2</v>
      </c>
      <c r="E43" s="2">
        <f t="shared" si="4"/>
        <v>1.1147973322738791E-2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3"/>
        <v>1.3578082207553903E-2</v>
      </c>
      <c r="E44" s="2">
        <f t="shared" si="4"/>
        <v>1.3578082207553903E-2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3"/>
        <v>1.6501623820839296E-2</v>
      </c>
      <c r="E45" s="2">
        <f t="shared" si="4"/>
        <v>1.6501623820839296E-2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3"/>
        <v>2.0004886980462187E-2</v>
      </c>
      <c r="E46" s="2">
        <f t="shared" si="4"/>
        <v>2.0004886980462187E-2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3"/>
        <v>2.4184424389153258E-2</v>
      </c>
      <c r="E47" s="2"/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3"/>
        <v>2.9146635976670974E-2</v>
      </c>
      <c r="E48" s="2"/>
    </row>
    <row r="49" spans="1:6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3"/>
        <v>3.5006674311678414E-2</v>
      </c>
      <c r="E49" s="2"/>
    </row>
    <row r="50" spans="1:6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3"/>
        <v>4.188648217600021E-2</v>
      </c>
      <c r="E50" s="2"/>
    </row>
    <row r="51" spans="1:6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3"/>
        <v>4.9911767229683809E-2</v>
      </c>
      <c r="E51" s="2"/>
    </row>
    <row r="52" spans="1:6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3"/>
        <v>5.9207731634663509E-2</v>
      </c>
      <c r="E52" s="2"/>
      <c r="F52" s="2">
        <f>C52</f>
        <v>0.39235316284007821</v>
      </c>
    </row>
    <row r="53" spans="1:6" x14ac:dyDescent="0.25">
      <c r="A53">
        <v>9.9999999999980105E-2</v>
      </c>
      <c r="B53">
        <f t="shared" si="0"/>
        <v>45.499999999999901</v>
      </c>
      <c r="C53" s="1">
        <f t="shared" si="1"/>
        <v>0.39026687636407081</v>
      </c>
      <c r="D53" s="1">
        <f t="shared" si="3"/>
        <v>6.9893412526044793E-2</v>
      </c>
      <c r="E53" s="2"/>
    </row>
    <row r="54" spans="1:6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3"/>
        <v>8.2074559100319966E-2</v>
      </c>
      <c r="E54" s="2"/>
    </row>
    <row r="55" spans="1:6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3"/>
        <v>9.5835079135136086E-2</v>
      </c>
      <c r="E55" s="2"/>
    </row>
    <row r="56" spans="1:6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3"/>
        <v>0.11122723411924287</v>
      </c>
      <c r="E56" s="2"/>
    </row>
    <row r="57" spans="1:6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3"/>
        <v>0.12826094490657389</v>
      </c>
      <c r="E57" s="2"/>
    </row>
    <row r="58" spans="1:6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3"/>
        <v>0.14689277894672825</v>
      </c>
      <c r="E58" s="2"/>
    </row>
    <row r="59" spans="1:6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3"/>
        <v>0.16701540726629044</v>
      </c>
      <c r="E59" s="2"/>
    </row>
    <row r="60" spans="1:6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3"/>
        <v>0.1884485172611193</v>
      </c>
      <c r="E60" s="2"/>
    </row>
    <row r="61" spans="1:6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3"/>
        <v>0.21093231133526369</v>
      </c>
      <c r="E61" s="2"/>
    </row>
    <row r="62" spans="1:6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3"/>
        <v>0.23412477288672814</v>
      </c>
      <c r="E62" s="2"/>
    </row>
    <row r="63" spans="1:6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3"/>
        <v>0.25760380339662181</v>
      </c>
      <c r="E63" s="2"/>
    </row>
    <row r="64" spans="1:6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107"/>
  <sheetViews>
    <sheetView workbookViewId="0">
      <selection activeCell="M29" sqref="M29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>
        <f>C2</f>
        <v>1.5343601115904763E-4</v>
      </c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>
        <f t="shared" ref="E3:E46" si="2">C3</f>
        <v>1.8749929013643922E-4</v>
      </c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>
        <f t="shared" si="2"/>
        <v>2.2934177225122731E-4</v>
      </c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>
        <f t="shared" si="2"/>
        <v>2.8077120359718444E-4</v>
      </c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>
        <f t="shared" si="2"/>
        <v>3.4401696169853693E-4</v>
      </c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>
        <f t="shared" si="2"/>
        <v>4.2182688870972412E-4</v>
      </c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>
        <f t="shared" si="2"/>
        <v>5.1758536635967663E-4</v>
      </c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>
        <f t="shared" si="2"/>
        <v>6.3545682720716242E-4</v>
      </c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>
        <f t="shared" si="2"/>
        <v>7.8055952857771871E-4</v>
      </c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>
        <f t="shared" si="2"/>
        <v>9.5917505902467213E-4</v>
      </c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2">
        <f t="shared" si="2"/>
        <v>1.1789996594981176E-3</v>
      </c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>
        <f t="shared" si="2"/>
        <v>1.4494439577059717E-3</v>
      </c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>
        <f t="shared" si="2"/>
        <v>1.7819880404976E-3</v>
      </c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>
        <f t="shared" si="2"/>
        <v>2.190598794681821E-3</v>
      </c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>
        <f t="shared" si="2"/>
        <v>2.692215955311245E-3</v>
      </c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>
        <f t="shared" si="2"/>
        <v>3.3073120822830833E-3</v>
      </c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>
        <f t="shared" si="2"/>
        <v>4.0605294510127022E-3</v>
      </c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>
        <f t="shared" si="2"/>
        <v>4.9813932377373339E-3</v>
      </c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>
        <f t="shared" si="2"/>
        <v>6.1050949926092727E-3</v>
      </c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>
        <f t="shared" si="2"/>
        <v>7.4733327685814321E-3</v>
      </c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3">_xlfn.T.DIST(A2,15,FALSE)</f>
        <v>1.5343601115904763E-4</v>
      </c>
      <c r="E22" s="2">
        <f t="shared" si="2"/>
        <v>9.1351839443685155E-3</v>
      </c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3"/>
        <v>1.8749929013643922E-4</v>
      </c>
      <c r="E23" s="2">
        <f t="shared" si="2"/>
        <v>1.1147973322738791E-2</v>
      </c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3"/>
        <v>2.2934177225122731E-4</v>
      </c>
      <c r="E24" s="2">
        <f t="shared" si="2"/>
        <v>1.3578082207553903E-2</v>
      </c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3"/>
        <v>2.8077120359718444E-4</v>
      </c>
      <c r="E25" s="2">
        <f t="shared" si="2"/>
        <v>1.6501623820839296E-2</v>
      </c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3"/>
        <v>3.4401696169853693E-4</v>
      </c>
      <c r="E26" s="2">
        <f t="shared" si="2"/>
        <v>2.0004886980462187E-2</v>
      </c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3"/>
        <v>4.2182688870972412E-4</v>
      </c>
      <c r="E27" s="2">
        <f t="shared" si="2"/>
        <v>2.4184424389153258E-2</v>
      </c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>
        <f t="shared" si="2"/>
        <v>2.9146635976670974E-2</v>
      </c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4">_xlfn.T.DIST(A9,15,FALSE)</f>
        <v>6.3545682720716242E-4</v>
      </c>
      <c r="E29" s="2">
        <f t="shared" si="2"/>
        <v>3.5006674311678414E-2</v>
      </c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4"/>
        <v>7.8055952857771871E-4</v>
      </c>
      <c r="E30" s="2">
        <f t="shared" si="2"/>
        <v>4.188648217600021E-2</v>
      </c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4"/>
        <v>9.5917505902467213E-4</v>
      </c>
      <c r="E31" s="2">
        <f t="shared" si="2"/>
        <v>4.9911767229683809E-2</v>
      </c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4"/>
        <v>1.1789996594981176E-3</v>
      </c>
      <c r="E32" s="2">
        <f t="shared" si="2"/>
        <v>5.9207731634663509E-2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4"/>
        <v>1.4494439577059717E-3</v>
      </c>
      <c r="E33" s="2">
        <f t="shared" si="2"/>
        <v>6.9893412526044793E-2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4"/>
        <v>1.7819880404976E-3</v>
      </c>
      <c r="E34" s="2">
        <f t="shared" si="2"/>
        <v>8.2074559100319966E-2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4"/>
        <v>2.190598794681821E-3</v>
      </c>
      <c r="E35" s="2">
        <f t="shared" si="2"/>
        <v>9.5835079135136086E-2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4"/>
        <v>2.692215955311245E-3</v>
      </c>
      <c r="E36" s="2">
        <f t="shared" si="2"/>
        <v>0.11122723411924287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4"/>
        <v>3.3073120822830833E-3</v>
      </c>
      <c r="E37" s="2">
        <f t="shared" si="2"/>
        <v>0.12826094490657389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4"/>
        <v>4.0605294510127022E-3</v>
      </c>
      <c r="E38" s="2">
        <f t="shared" si="2"/>
        <v>0.14689277894672825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4"/>
        <v>4.9813932377373339E-3</v>
      </c>
      <c r="E39" s="2">
        <f t="shared" si="2"/>
        <v>0.16701540726629044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4"/>
        <v>6.1050949926092727E-3</v>
      </c>
      <c r="E40" s="2">
        <f t="shared" si="2"/>
        <v>0.1884485172611193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4"/>
        <v>7.4733327685814321E-3</v>
      </c>
      <c r="E41" s="2">
        <f t="shared" si="2"/>
        <v>0.21093231133526369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4"/>
        <v>9.1351839443685155E-3</v>
      </c>
      <c r="E42" s="2">
        <f t="shared" si="2"/>
        <v>0.23412477288672814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4"/>
        <v>1.1147973322738791E-2</v>
      </c>
      <c r="E43" s="2">
        <f t="shared" si="2"/>
        <v>0.25760380339662181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4"/>
        <v>1.3578082207553903E-2</v>
      </c>
      <c r="E44" s="2">
        <f t="shared" si="2"/>
        <v>0.28087510032516144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4"/>
        <v>1.6501623820839296E-2</v>
      </c>
      <c r="E45" s="2">
        <f t="shared" si="2"/>
        <v>0.30338624606294218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4"/>
        <v>2.0004886980462187E-2</v>
      </c>
      <c r="E46" s="2">
        <f t="shared" si="2"/>
        <v>0.32454692957516962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4"/>
        <v>2.4184424389153258E-2</v>
      </c>
      <c r="E47" s="2"/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4"/>
        <v>2.9146635976670974E-2</v>
      </c>
      <c r="E48" s="2"/>
    </row>
    <row r="49" spans="1:7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4"/>
        <v>3.5006674311678414E-2</v>
      </c>
      <c r="E49" s="2"/>
    </row>
    <row r="50" spans="1:7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4"/>
        <v>4.188648217600021E-2</v>
      </c>
      <c r="E50" s="2"/>
    </row>
    <row r="51" spans="1:7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4"/>
        <v>4.9911767229683809E-2</v>
      </c>
      <c r="E51" s="2"/>
    </row>
    <row r="52" spans="1:7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4"/>
        <v>5.9207731634663509E-2</v>
      </c>
      <c r="E52" s="2"/>
      <c r="F52" s="2">
        <f>C52</f>
        <v>0.39235316284007821</v>
      </c>
    </row>
    <row r="53" spans="1:7" s="7" customFormat="1" x14ac:dyDescent="0.25">
      <c r="A53" s="7">
        <v>9.9999999999980105E-2</v>
      </c>
      <c r="B53" s="7">
        <f t="shared" si="0"/>
        <v>45.499999999999901</v>
      </c>
      <c r="C53" s="8">
        <f t="shared" si="1"/>
        <v>0.39026687636407081</v>
      </c>
      <c r="D53" s="8">
        <f t="shared" si="4"/>
        <v>6.9893412526044793E-2</v>
      </c>
      <c r="E53" s="9"/>
    </row>
    <row r="54" spans="1:7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4"/>
        <v>8.2074559100319966E-2</v>
      </c>
      <c r="E54" s="2"/>
      <c r="G54">
        <f>_xlfn.T.DIST(A54,15,TRUE)</f>
        <v>0.57791661151280027</v>
      </c>
    </row>
    <row r="55" spans="1:7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4"/>
        <v>9.5835079135136086E-2</v>
      </c>
      <c r="E55" s="2"/>
    </row>
    <row r="56" spans="1:7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4"/>
        <v>0.11122723411924287</v>
      </c>
      <c r="E56" s="2"/>
    </row>
    <row r="57" spans="1:7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4"/>
        <v>0.12826094490657389</v>
      </c>
      <c r="E57" s="2"/>
    </row>
    <row r="58" spans="1:7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4"/>
        <v>0.14689277894672825</v>
      </c>
      <c r="E58" s="2"/>
    </row>
    <row r="59" spans="1:7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4"/>
        <v>0.16701540726629044</v>
      </c>
      <c r="E59" s="2"/>
    </row>
    <row r="60" spans="1:7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4"/>
        <v>0.1884485172611193</v>
      </c>
      <c r="E60" s="2"/>
    </row>
    <row r="61" spans="1:7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4"/>
        <v>0.21093231133526369</v>
      </c>
      <c r="E61" s="2"/>
    </row>
    <row r="62" spans="1:7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4"/>
        <v>0.23412477288672814</v>
      </c>
      <c r="E62" s="2"/>
    </row>
    <row r="63" spans="1:7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4"/>
        <v>0.25760380339662181</v>
      </c>
      <c r="E63" s="2"/>
    </row>
    <row r="64" spans="1:7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4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4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4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4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4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4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4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4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4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4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4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4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4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4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4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4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4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4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4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4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4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4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4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4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4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4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4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4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4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62"/>
  <sheetViews>
    <sheetView workbookViewId="0">
      <selection activeCell="C2" sqref="C2"/>
    </sheetView>
  </sheetViews>
  <sheetFormatPr defaultRowHeight="15" x14ac:dyDescent="0.25"/>
  <cols>
    <col min="1" max="1" width="5.7109375" customWidth="1"/>
    <col min="2" max="2" width="10.42578125" customWidth="1"/>
    <col min="3" max="3" width="10.7109375" style="1" customWidth="1"/>
    <col min="4" max="4" width="14.140625" customWidth="1"/>
    <col min="5" max="5" width="9.7109375" customWidth="1"/>
    <col min="6" max="6" width="8.85546875" customWidth="1"/>
  </cols>
  <sheetData>
    <row r="1" spans="1:6" ht="63" customHeight="1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-3</v>
      </c>
      <c r="B2">
        <v>-5</v>
      </c>
      <c r="C2" s="1">
        <f t="shared" ref="C2:C33" si="0">_xlfn.NORM.DIST(B2,55,$H$22/SQRT($H$23),FALSE)</f>
        <v>4.2927674713261212E-33</v>
      </c>
      <c r="E2" s="1">
        <f t="shared" ref="E2:E33" si="1">_xlfn.NORM.DIST(B2,45,$H$22/SQRT($H$23),FALSE)</f>
        <v>1.5389197253412842E-23</v>
      </c>
    </row>
    <row r="3" spans="1:6" x14ac:dyDescent="0.25">
      <c r="A3">
        <v>-2.9</v>
      </c>
      <c r="B3">
        <v>-3</v>
      </c>
      <c r="C3" s="1">
        <f t="shared" si="0"/>
        <v>4.8151222636786023E-31</v>
      </c>
      <c r="E3" s="1">
        <f t="shared" si="1"/>
        <v>7.7562238634939208E-22</v>
      </c>
    </row>
    <row r="4" spans="1:6" x14ac:dyDescent="0.25">
      <c r="A4">
        <v>-2.8</v>
      </c>
      <c r="B4">
        <v>-1</v>
      </c>
      <c r="C4" s="1">
        <f t="shared" si="0"/>
        <v>4.6024614176963103E-29</v>
      </c>
      <c r="E4" s="1">
        <f t="shared" si="1"/>
        <v>3.3311760647598577E-20</v>
      </c>
    </row>
    <row r="5" spans="1:6" x14ac:dyDescent="0.25">
      <c r="A5">
        <v>-2.7</v>
      </c>
      <c r="B5">
        <v>1</v>
      </c>
      <c r="C5" s="1">
        <f t="shared" si="0"/>
        <v>3.748744804683593E-27</v>
      </c>
      <c r="E5" s="1">
        <f t="shared" si="1"/>
        <v>1.2191516259124836E-18</v>
      </c>
    </row>
    <row r="6" spans="1:6" x14ac:dyDescent="0.25">
      <c r="A6">
        <v>-2.6</v>
      </c>
      <c r="B6">
        <v>3</v>
      </c>
      <c r="C6" s="1">
        <f t="shared" si="0"/>
        <v>2.6019232398478258E-25</v>
      </c>
      <c r="E6" s="1">
        <f t="shared" si="1"/>
        <v>3.8021630758159273E-17</v>
      </c>
    </row>
    <row r="7" spans="1:6" x14ac:dyDescent="0.25">
      <c r="A7">
        <v>-2.5</v>
      </c>
      <c r="B7">
        <v>5</v>
      </c>
      <c r="C7" s="1">
        <f t="shared" si="0"/>
        <v>1.5389197253412842E-23</v>
      </c>
      <c r="E7" s="1">
        <f t="shared" si="1"/>
        <v>1.0104542167073785E-15</v>
      </c>
    </row>
    <row r="8" spans="1:6" x14ac:dyDescent="0.25">
      <c r="A8">
        <v>-2.4</v>
      </c>
      <c r="B8">
        <v>7</v>
      </c>
      <c r="C8" s="1">
        <f t="shared" si="0"/>
        <v>7.7562238634939208E-22</v>
      </c>
      <c r="E8" s="1">
        <f t="shared" si="1"/>
        <v>2.2883129803602738E-14</v>
      </c>
    </row>
    <row r="9" spans="1:6" x14ac:dyDescent="0.25">
      <c r="A9">
        <v>-2.2999999999999998</v>
      </c>
      <c r="B9">
        <v>9</v>
      </c>
      <c r="C9" s="1">
        <f t="shared" si="0"/>
        <v>3.3311760647598577E-20</v>
      </c>
      <c r="E9" s="1">
        <f t="shared" si="1"/>
        <v>4.4159799262742782E-13</v>
      </c>
    </row>
    <row r="10" spans="1:6" x14ac:dyDescent="0.25">
      <c r="A10">
        <v>-2.2000000000000002</v>
      </c>
      <c r="B10">
        <v>11</v>
      </c>
      <c r="C10" s="1">
        <f t="shared" si="0"/>
        <v>1.2191516259124836E-18</v>
      </c>
      <c r="E10" s="1">
        <f t="shared" si="1"/>
        <v>7.2619230035836012E-12</v>
      </c>
    </row>
    <row r="11" spans="1:6" x14ac:dyDescent="0.25">
      <c r="A11">
        <v>-2.1</v>
      </c>
      <c r="B11">
        <v>13</v>
      </c>
      <c r="C11" s="1">
        <f t="shared" si="0"/>
        <v>3.8021630758159273E-17</v>
      </c>
      <c r="E11" s="1">
        <f t="shared" si="1"/>
        <v>1.0176280563290078E-10</v>
      </c>
    </row>
    <row r="12" spans="1:6" x14ac:dyDescent="0.25">
      <c r="A12">
        <v>-2</v>
      </c>
      <c r="B12">
        <v>15</v>
      </c>
      <c r="C12" s="1">
        <f t="shared" si="0"/>
        <v>1.0104542167073785E-15</v>
      </c>
      <c r="D12" s="2"/>
      <c r="E12" s="1">
        <f t="shared" si="1"/>
        <v>1.2151765699646572E-9</v>
      </c>
    </row>
    <row r="13" spans="1:6" x14ac:dyDescent="0.25">
      <c r="A13">
        <v>-1.9</v>
      </c>
      <c r="B13">
        <v>17</v>
      </c>
      <c r="C13" s="1">
        <f t="shared" si="0"/>
        <v>2.2883129803602738E-14</v>
      </c>
      <c r="E13" s="1">
        <f t="shared" si="1"/>
        <v>1.2365241000331714E-8</v>
      </c>
    </row>
    <row r="14" spans="1:6" x14ac:dyDescent="0.25">
      <c r="A14">
        <v>-1.8</v>
      </c>
      <c r="B14">
        <v>19</v>
      </c>
      <c r="C14" s="1">
        <f t="shared" si="0"/>
        <v>4.4159799262742782E-13</v>
      </c>
      <c r="E14" s="1">
        <f t="shared" si="1"/>
        <v>1.0722070689395228E-7</v>
      </c>
    </row>
    <row r="15" spans="1:6" x14ac:dyDescent="0.25">
      <c r="A15">
        <v>-1.7</v>
      </c>
      <c r="B15">
        <v>21</v>
      </c>
      <c r="C15" s="1">
        <f t="shared" si="0"/>
        <v>7.2619230035836012E-12</v>
      </c>
      <c r="E15" s="1">
        <f t="shared" si="1"/>
        <v>7.922598182064151E-7</v>
      </c>
    </row>
    <row r="16" spans="1:6" x14ac:dyDescent="0.25">
      <c r="A16">
        <v>-1.6</v>
      </c>
      <c r="B16">
        <v>23</v>
      </c>
      <c r="C16" s="1">
        <f t="shared" si="0"/>
        <v>1.0176280563290078E-10</v>
      </c>
      <c r="E16" s="1">
        <f t="shared" si="1"/>
        <v>4.9884942580107064E-6</v>
      </c>
    </row>
    <row r="17" spans="1:8" x14ac:dyDescent="0.25">
      <c r="A17">
        <v>-1.5</v>
      </c>
      <c r="B17">
        <v>25</v>
      </c>
      <c r="C17" s="1">
        <f t="shared" si="0"/>
        <v>1.2151765699646572E-9</v>
      </c>
      <c r="E17" s="1">
        <f t="shared" si="1"/>
        <v>2.6766045152977071E-5</v>
      </c>
    </row>
    <row r="18" spans="1:8" x14ac:dyDescent="0.25">
      <c r="A18">
        <v>-1.4</v>
      </c>
      <c r="B18">
        <v>27</v>
      </c>
      <c r="C18" s="1">
        <f t="shared" si="0"/>
        <v>1.2365241000331714E-8</v>
      </c>
      <c r="E18" s="1">
        <f t="shared" si="1"/>
        <v>1.2238038602275437E-4</v>
      </c>
    </row>
    <row r="19" spans="1:8" x14ac:dyDescent="0.25">
      <c r="A19">
        <v>-1.3</v>
      </c>
      <c r="B19">
        <v>29</v>
      </c>
      <c r="C19" s="1">
        <f t="shared" si="0"/>
        <v>1.0722070689395228E-7</v>
      </c>
      <c r="E19" s="1">
        <f t="shared" si="1"/>
        <v>4.768176402929681E-4</v>
      </c>
    </row>
    <row r="20" spans="1:8" x14ac:dyDescent="0.25">
      <c r="A20">
        <v>-1.2</v>
      </c>
      <c r="B20">
        <v>31</v>
      </c>
      <c r="C20" s="1">
        <f t="shared" si="0"/>
        <v>7.922598182064151E-7</v>
      </c>
      <c r="E20" s="1">
        <f t="shared" si="1"/>
        <v>1.5830903165959939E-3</v>
      </c>
    </row>
    <row r="21" spans="1:8" x14ac:dyDescent="0.25">
      <c r="A21">
        <v>-1.1000000000000001</v>
      </c>
      <c r="B21">
        <v>33</v>
      </c>
      <c r="C21" s="1">
        <f t="shared" si="0"/>
        <v>4.9884942580107064E-6</v>
      </c>
      <c r="E21" s="1">
        <f t="shared" si="1"/>
        <v>4.4789060589685804E-3</v>
      </c>
    </row>
    <row r="22" spans="1:8" x14ac:dyDescent="0.25">
      <c r="A22">
        <v>-1</v>
      </c>
      <c r="B22">
        <v>35</v>
      </c>
      <c r="C22" s="1">
        <f t="shared" si="0"/>
        <v>2.6766045152977071E-5</v>
      </c>
      <c r="D22" s="2"/>
      <c r="E22" s="1">
        <f t="shared" si="1"/>
        <v>1.0798193302637612E-2</v>
      </c>
      <c r="F22" s="2"/>
      <c r="G22" s="3" t="s">
        <v>2</v>
      </c>
      <c r="H22">
        <v>20</v>
      </c>
    </row>
    <row r="23" spans="1:8" x14ac:dyDescent="0.25">
      <c r="A23">
        <v>-0.9</v>
      </c>
      <c r="B23">
        <v>37</v>
      </c>
      <c r="C23" s="1">
        <f t="shared" si="0"/>
        <v>1.2238038602275437E-4</v>
      </c>
      <c r="E23" s="1">
        <f t="shared" si="1"/>
        <v>2.2184166935891109E-2</v>
      </c>
      <c r="G23" s="3" t="s">
        <v>1</v>
      </c>
      <c r="H23">
        <v>16</v>
      </c>
    </row>
    <row r="24" spans="1:8" x14ac:dyDescent="0.25">
      <c r="A24">
        <v>-0.8</v>
      </c>
      <c r="B24">
        <v>39</v>
      </c>
      <c r="C24" s="1">
        <f t="shared" si="0"/>
        <v>4.768176402929681E-4</v>
      </c>
      <c r="E24" s="1">
        <f t="shared" si="1"/>
        <v>3.8837210996642592E-2</v>
      </c>
    </row>
    <row r="25" spans="1:8" x14ac:dyDescent="0.25">
      <c r="A25">
        <v>-0.7</v>
      </c>
      <c r="B25">
        <v>41</v>
      </c>
      <c r="C25" s="1">
        <f t="shared" si="0"/>
        <v>1.5830903165959939E-3</v>
      </c>
      <c r="D25" s="2"/>
      <c r="E25" s="1">
        <f t="shared" si="1"/>
        <v>5.7938310552296549E-2</v>
      </c>
    </row>
    <row r="26" spans="1:8" x14ac:dyDescent="0.25">
      <c r="A26">
        <v>-0.6</v>
      </c>
      <c r="B26">
        <v>43</v>
      </c>
      <c r="C26" s="1">
        <f t="shared" si="0"/>
        <v>4.4789060589685804E-3</v>
      </c>
      <c r="E26" s="1">
        <f t="shared" si="1"/>
        <v>7.3654028060664664E-2</v>
      </c>
    </row>
    <row r="27" spans="1:8" x14ac:dyDescent="0.25">
      <c r="A27">
        <v>-0.5</v>
      </c>
      <c r="B27">
        <v>45</v>
      </c>
      <c r="C27" s="1">
        <f t="shared" si="0"/>
        <v>1.0798193302637612E-2</v>
      </c>
      <c r="D27" s="2">
        <f>C27</f>
        <v>1.0798193302637612E-2</v>
      </c>
      <c r="E27" s="1">
        <f t="shared" si="1"/>
        <v>7.9788456080286549E-2</v>
      </c>
      <c r="F27" s="2">
        <f>E27</f>
        <v>7.9788456080286549E-2</v>
      </c>
    </row>
    <row r="28" spans="1:8" x14ac:dyDescent="0.25">
      <c r="A28">
        <v>-0.4</v>
      </c>
      <c r="B28">
        <v>47</v>
      </c>
      <c r="C28" s="1">
        <f t="shared" si="0"/>
        <v>2.2184166935891109E-2</v>
      </c>
      <c r="D28" s="2"/>
      <c r="E28" s="1">
        <f t="shared" si="1"/>
        <v>7.3654028060664664E-2</v>
      </c>
      <c r="F28" s="2"/>
    </row>
    <row r="29" spans="1:8" x14ac:dyDescent="0.25">
      <c r="A29">
        <v>-0.3</v>
      </c>
      <c r="B29">
        <v>49</v>
      </c>
      <c r="C29" s="1">
        <f t="shared" si="0"/>
        <v>3.8837210996642592E-2</v>
      </c>
      <c r="D29" s="2">
        <f>C29</f>
        <v>3.8837210996642592E-2</v>
      </c>
      <c r="E29" s="1">
        <f t="shared" si="1"/>
        <v>5.7938310552296549E-2</v>
      </c>
      <c r="F29" s="2"/>
    </row>
    <row r="30" spans="1:8" x14ac:dyDescent="0.25">
      <c r="A30">
        <v>-0.2</v>
      </c>
      <c r="B30">
        <v>51</v>
      </c>
      <c r="C30" s="1">
        <f t="shared" si="0"/>
        <v>5.7938310552296549E-2</v>
      </c>
      <c r="D30" s="2"/>
      <c r="E30" s="1">
        <f t="shared" si="1"/>
        <v>3.8837210996642592E-2</v>
      </c>
      <c r="F30" s="2"/>
    </row>
    <row r="31" spans="1:8" x14ac:dyDescent="0.25">
      <c r="A31">
        <v>-0.1</v>
      </c>
      <c r="B31">
        <v>53</v>
      </c>
      <c r="C31" s="1">
        <f t="shared" si="0"/>
        <v>7.3654028060664664E-2</v>
      </c>
      <c r="E31" s="1">
        <f t="shared" si="1"/>
        <v>2.2184166935891109E-2</v>
      </c>
      <c r="F31" s="2"/>
    </row>
    <row r="32" spans="1:8" x14ac:dyDescent="0.25">
      <c r="A32">
        <v>0</v>
      </c>
      <c r="B32">
        <v>55</v>
      </c>
      <c r="C32" s="1">
        <f t="shared" si="0"/>
        <v>7.9788456080286549E-2</v>
      </c>
      <c r="D32" s="2">
        <f>C32</f>
        <v>7.9788456080286549E-2</v>
      </c>
      <c r="E32" s="1">
        <f t="shared" si="1"/>
        <v>1.0798193302637612E-2</v>
      </c>
      <c r="F32" s="2"/>
    </row>
    <row r="33" spans="1:5" x14ac:dyDescent="0.25">
      <c r="A33">
        <v>0.1</v>
      </c>
      <c r="B33">
        <v>57</v>
      </c>
      <c r="C33" s="1">
        <f t="shared" si="0"/>
        <v>7.3654028060664664E-2</v>
      </c>
      <c r="E33" s="1">
        <f t="shared" si="1"/>
        <v>4.4789060589685804E-3</v>
      </c>
    </row>
    <row r="34" spans="1:5" x14ac:dyDescent="0.25">
      <c r="A34">
        <v>0.2</v>
      </c>
      <c r="B34">
        <v>59</v>
      </c>
      <c r="C34" s="1">
        <f t="shared" ref="C34:C62" si="2">_xlfn.NORM.DIST(B34,55,$H$22/SQRT($H$23),FALSE)</f>
        <v>5.7938310552296549E-2</v>
      </c>
      <c r="E34" s="1">
        <f t="shared" ref="E34:E62" si="3">_xlfn.NORM.DIST(B34,45,$H$22/SQRT($H$23),FALSE)</f>
        <v>1.5830903165959939E-3</v>
      </c>
    </row>
    <row r="35" spans="1:5" x14ac:dyDescent="0.25">
      <c r="A35">
        <v>0.3</v>
      </c>
      <c r="B35">
        <v>61</v>
      </c>
      <c r="C35" s="1">
        <f t="shared" si="2"/>
        <v>3.8837210996642592E-2</v>
      </c>
      <c r="D35" s="2">
        <f>C35</f>
        <v>3.8837210996642592E-2</v>
      </c>
      <c r="E35" s="1">
        <f t="shared" si="3"/>
        <v>4.768176402929681E-4</v>
      </c>
    </row>
    <row r="36" spans="1:5" x14ac:dyDescent="0.25">
      <c r="A36">
        <v>0.4</v>
      </c>
      <c r="B36">
        <v>63</v>
      </c>
      <c r="C36" s="1">
        <f t="shared" si="2"/>
        <v>2.2184166935891109E-2</v>
      </c>
      <c r="E36" s="1">
        <f t="shared" si="3"/>
        <v>1.2238038602275437E-4</v>
      </c>
    </row>
    <row r="37" spans="1:5" x14ac:dyDescent="0.25">
      <c r="A37">
        <v>0.5</v>
      </c>
      <c r="B37">
        <v>65</v>
      </c>
      <c r="C37" s="1">
        <f t="shared" si="2"/>
        <v>1.0798193302637612E-2</v>
      </c>
      <c r="D37" s="2">
        <f>C37</f>
        <v>1.0798193302637612E-2</v>
      </c>
      <c r="E37" s="1">
        <f t="shared" si="3"/>
        <v>2.6766045152977071E-5</v>
      </c>
    </row>
    <row r="38" spans="1:5" x14ac:dyDescent="0.25">
      <c r="A38">
        <v>0.6</v>
      </c>
      <c r="B38">
        <v>67</v>
      </c>
      <c r="C38" s="1">
        <f t="shared" si="2"/>
        <v>4.4789060589685804E-3</v>
      </c>
      <c r="E38" s="1">
        <f t="shared" si="3"/>
        <v>4.9884942580107064E-6</v>
      </c>
    </row>
    <row r="39" spans="1:5" x14ac:dyDescent="0.25">
      <c r="A39">
        <v>0.7</v>
      </c>
      <c r="B39">
        <v>69</v>
      </c>
      <c r="C39" s="1">
        <f t="shared" si="2"/>
        <v>1.5830903165959939E-3</v>
      </c>
      <c r="E39" s="1">
        <f t="shared" si="3"/>
        <v>7.922598182064151E-7</v>
      </c>
    </row>
    <row r="40" spans="1:5" x14ac:dyDescent="0.25">
      <c r="A40">
        <v>0.8</v>
      </c>
      <c r="B40">
        <v>71</v>
      </c>
      <c r="C40" s="1">
        <f t="shared" si="2"/>
        <v>4.768176402929681E-4</v>
      </c>
      <c r="E40" s="1">
        <f t="shared" si="3"/>
        <v>1.0722070689395228E-7</v>
      </c>
    </row>
    <row r="41" spans="1:5" x14ac:dyDescent="0.25">
      <c r="A41">
        <v>0.9</v>
      </c>
      <c r="B41">
        <v>73</v>
      </c>
      <c r="C41" s="1">
        <f t="shared" si="2"/>
        <v>1.2238038602275437E-4</v>
      </c>
      <c r="E41" s="1">
        <f t="shared" si="3"/>
        <v>1.2365241000331714E-8</v>
      </c>
    </row>
    <row r="42" spans="1:5" x14ac:dyDescent="0.25">
      <c r="A42">
        <v>1</v>
      </c>
      <c r="B42">
        <v>75</v>
      </c>
      <c r="C42" s="1">
        <f t="shared" si="2"/>
        <v>2.6766045152977071E-5</v>
      </c>
      <c r="D42" s="2"/>
      <c r="E42" s="1">
        <f t="shared" si="3"/>
        <v>1.2151765699646572E-9</v>
      </c>
    </row>
    <row r="43" spans="1:5" x14ac:dyDescent="0.25">
      <c r="A43">
        <v>1.1000000000000001</v>
      </c>
      <c r="B43">
        <v>77</v>
      </c>
      <c r="C43" s="1">
        <f t="shared" si="2"/>
        <v>4.9884942580107064E-6</v>
      </c>
      <c r="E43" s="1">
        <f t="shared" si="3"/>
        <v>1.0176280563290078E-10</v>
      </c>
    </row>
    <row r="44" spans="1:5" x14ac:dyDescent="0.25">
      <c r="A44">
        <v>1.2</v>
      </c>
      <c r="B44">
        <v>79</v>
      </c>
      <c r="C44" s="1">
        <f t="shared" si="2"/>
        <v>7.922598182064151E-7</v>
      </c>
      <c r="E44" s="1">
        <f t="shared" si="3"/>
        <v>7.2619230035836012E-12</v>
      </c>
    </row>
    <row r="45" spans="1:5" x14ac:dyDescent="0.25">
      <c r="A45">
        <v>1.3</v>
      </c>
      <c r="B45">
        <v>81</v>
      </c>
      <c r="C45" s="1">
        <f t="shared" si="2"/>
        <v>1.0722070689395228E-7</v>
      </c>
      <c r="E45" s="1">
        <f t="shared" si="3"/>
        <v>4.4159799262742782E-13</v>
      </c>
    </row>
    <row r="46" spans="1:5" x14ac:dyDescent="0.25">
      <c r="A46">
        <v>1.4</v>
      </c>
      <c r="B46">
        <v>83</v>
      </c>
      <c r="C46" s="1">
        <f t="shared" si="2"/>
        <v>1.2365241000331714E-8</v>
      </c>
      <c r="E46" s="1">
        <f t="shared" si="3"/>
        <v>2.2883129803602738E-14</v>
      </c>
    </row>
    <row r="47" spans="1:5" x14ac:dyDescent="0.25">
      <c r="A47">
        <v>1.5</v>
      </c>
      <c r="B47">
        <v>85</v>
      </c>
      <c r="C47" s="1">
        <f t="shared" si="2"/>
        <v>1.2151765699646572E-9</v>
      </c>
      <c r="E47" s="1">
        <f t="shared" si="3"/>
        <v>1.0104542167073785E-15</v>
      </c>
    </row>
    <row r="48" spans="1:5" x14ac:dyDescent="0.25">
      <c r="A48">
        <v>1.6</v>
      </c>
      <c r="B48">
        <v>87</v>
      </c>
      <c r="C48" s="1">
        <f t="shared" si="2"/>
        <v>1.0176280563290078E-10</v>
      </c>
      <c r="E48" s="1">
        <f t="shared" si="3"/>
        <v>3.8021630758159273E-17</v>
      </c>
    </row>
    <row r="49" spans="1:5" x14ac:dyDescent="0.25">
      <c r="A49">
        <v>1.7</v>
      </c>
      <c r="B49">
        <v>89</v>
      </c>
      <c r="C49" s="1">
        <f t="shared" si="2"/>
        <v>7.2619230035836012E-12</v>
      </c>
      <c r="E49" s="1">
        <f t="shared" si="3"/>
        <v>1.2191516259124836E-18</v>
      </c>
    </row>
    <row r="50" spans="1:5" x14ac:dyDescent="0.25">
      <c r="A50">
        <v>1.8</v>
      </c>
      <c r="B50">
        <v>91</v>
      </c>
      <c r="C50" s="1">
        <f t="shared" si="2"/>
        <v>4.4159799262742782E-13</v>
      </c>
      <c r="E50" s="1">
        <f t="shared" si="3"/>
        <v>3.3311760647598577E-20</v>
      </c>
    </row>
    <row r="51" spans="1:5" x14ac:dyDescent="0.25">
      <c r="A51">
        <v>1.9</v>
      </c>
      <c r="B51">
        <v>93</v>
      </c>
      <c r="C51" s="1">
        <f t="shared" si="2"/>
        <v>2.2883129803602738E-14</v>
      </c>
      <c r="E51" s="1">
        <f t="shared" si="3"/>
        <v>7.7562238634939208E-22</v>
      </c>
    </row>
    <row r="52" spans="1:5" x14ac:dyDescent="0.25">
      <c r="A52">
        <v>2</v>
      </c>
      <c r="B52">
        <v>95</v>
      </c>
      <c r="C52" s="1">
        <f t="shared" si="2"/>
        <v>1.0104542167073785E-15</v>
      </c>
      <c r="D52" s="2"/>
      <c r="E52" s="1">
        <f t="shared" si="3"/>
        <v>1.5389197253412842E-23</v>
      </c>
    </row>
    <row r="53" spans="1:5" x14ac:dyDescent="0.25">
      <c r="A53">
        <v>2.1</v>
      </c>
      <c r="B53">
        <v>97</v>
      </c>
      <c r="C53" s="1">
        <f t="shared" si="2"/>
        <v>3.8021630758159273E-17</v>
      </c>
      <c r="E53" s="1">
        <f t="shared" si="3"/>
        <v>2.6019232398478258E-25</v>
      </c>
    </row>
    <row r="54" spans="1:5" x14ac:dyDescent="0.25">
      <c r="A54">
        <v>2.2000000000000002</v>
      </c>
      <c r="B54">
        <v>99</v>
      </c>
      <c r="C54" s="1">
        <f t="shared" si="2"/>
        <v>1.2191516259124836E-18</v>
      </c>
      <c r="E54" s="1">
        <f t="shared" si="3"/>
        <v>3.748744804683593E-27</v>
      </c>
    </row>
    <row r="55" spans="1:5" x14ac:dyDescent="0.25">
      <c r="A55">
        <v>2.2999999999999998</v>
      </c>
      <c r="B55">
        <v>101</v>
      </c>
      <c r="C55" s="1">
        <f t="shared" si="2"/>
        <v>3.3311760647598577E-20</v>
      </c>
      <c r="E55" s="1">
        <f t="shared" si="3"/>
        <v>4.6024614176963103E-29</v>
      </c>
    </row>
    <row r="56" spans="1:5" x14ac:dyDescent="0.25">
      <c r="A56">
        <v>2.4</v>
      </c>
      <c r="B56">
        <v>103</v>
      </c>
      <c r="C56" s="1">
        <f t="shared" si="2"/>
        <v>7.7562238634939208E-22</v>
      </c>
      <c r="E56" s="1">
        <f t="shared" si="3"/>
        <v>4.8151222636786023E-31</v>
      </c>
    </row>
    <row r="57" spans="1:5" x14ac:dyDescent="0.25">
      <c r="A57">
        <v>2.5000000000000102</v>
      </c>
      <c r="B57">
        <v>105.0000000000002</v>
      </c>
      <c r="C57" s="1">
        <f t="shared" si="2"/>
        <v>1.5389197253406826E-23</v>
      </c>
      <c r="E57" s="1">
        <f t="shared" si="3"/>
        <v>4.2927674713241075E-33</v>
      </c>
    </row>
    <row r="58" spans="1:5" x14ac:dyDescent="0.25">
      <c r="A58">
        <v>2.6</v>
      </c>
      <c r="B58">
        <v>107</v>
      </c>
      <c r="C58" s="1">
        <f t="shared" si="2"/>
        <v>2.6019232398478258E-25</v>
      </c>
      <c r="E58" s="1">
        <f t="shared" si="3"/>
        <v>3.2612214696792905E-35</v>
      </c>
    </row>
    <row r="59" spans="1:5" x14ac:dyDescent="0.25">
      <c r="A59">
        <v>2.7</v>
      </c>
      <c r="B59">
        <v>109</v>
      </c>
      <c r="C59" s="1">
        <f t="shared" si="2"/>
        <v>3.748744804683593E-27</v>
      </c>
      <c r="E59" s="1">
        <f t="shared" si="3"/>
        <v>2.1112327004905475E-37</v>
      </c>
    </row>
    <row r="60" spans="1:5" x14ac:dyDescent="0.25">
      <c r="A60">
        <v>2.80000000000001</v>
      </c>
      <c r="B60">
        <v>111.0000000000002</v>
      </c>
      <c r="C60" s="1">
        <f t="shared" si="2"/>
        <v>4.6024614176942174E-29</v>
      </c>
      <c r="E60" s="1">
        <f t="shared" si="3"/>
        <v>1.1646751199466848E-39</v>
      </c>
    </row>
    <row r="61" spans="1:5" x14ac:dyDescent="0.25">
      <c r="A61">
        <v>2.9000000000000101</v>
      </c>
      <c r="B61">
        <v>113.0000000000002</v>
      </c>
      <c r="C61" s="1">
        <f t="shared" si="2"/>
        <v>4.8151222636763436E-31</v>
      </c>
      <c r="E61" s="1">
        <f t="shared" si="3"/>
        <v>5.4750283847075816E-42</v>
      </c>
    </row>
    <row r="62" spans="1:5" x14ac:dyDescent="0.25">
      <c r="A62">
        <v>3.0000000000000102</v>
      </c>
      <c r="B62">
        <v>115.0000000000002</v>
      </c>
      <c r="C62" s="1">
        <f t="shared" si="2"/>
        <v>4.2927674713241075E-33</v>
      </c>
      <c r="E62" s="1">
        <f t="shared" si="3"/>
        <v>2.193213118776758E-44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59"/>
  <sheetViews>
    <sheetView workbookViewId="0">
      <selection activeCell="P26" sqref="P26"/>
    </sheetView>
  </sheetViews>
  <sheetFormatPr defaultRowHeight="15" x14ac:dyDescent="0.25"/>
  <cols>
    <col min="1" max="1" width="5.7109375" customWidth="1"/>
    <col min="2" max="2" width="9.140625" customWidth="1"/>
    <col min="3" max="3" width="11.5703125" style="1" customWidth="1"/>
    <col min="4" max="4" width="14.5703125" customWidth="1"/>
    <col min="5" max="5" width="10.140625" customWidth="1"/>
    <col min="6" max="6" width="9.7109375" customWidth="1"/>
  </cols>
  <sheetData>
    <row r="1" spans="1:6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-2.7</v>
      </c>
      <c r="B2">
        <f t="shared" ref="B2:B59" si="0">A2*20+55</f>
        <v>1</v>
      </c>
      <c r="C2" s="1">
        <f t="shared" ref="C2:C59" si="1">_xlfn.NORM.S.DIST(A2,FALSE)/10</f>
        <v>1.0420934814422591E-3</v>
      </c>
      <c r="E2" s="1">
        <f t="shared" ref="E2:E54" si="2">_xlfn.NORM.S.DIST(A7,FALSE)/10</f>
        <v>3.5474592846231425E-3</v>
      </c>
    </row>
    <row r="3" spans="1:6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6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6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6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6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6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6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6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6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6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6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6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6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6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6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6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6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6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</row>
    <row r="21" spans="1:6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6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6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6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6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6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6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6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6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6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6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6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si="0"/>
        <v>65</v>
      </c>
      <c r="C34" s="1">
        <f t="shared" si="1"/>
        <v>3.5206532676429952E-2</v>
      </c>
      <c r="E34" s="1">
        <f t="shared" si="2"/>
        <v>2.4197072451914336E-2</v>
      </c>
    </row>
    <row r="35" spans="1:5" x14ac:dyDescent="0.25">
      <c r="A35">
        <v>0.6</v>
      </c>
      <c r="B35">
        <f t="shared" si="0"/>
        <v>67</v>
      </c>
      <c r="C35" s="1">
        <f t="shared" si="1"/>
        <v>3.332246028917997E-2</v>
      </c>
      <c r="E35" s="1">
        <f t="shared" si="2"/>
        <v>2.1785217703255054E-2</v>
      </c>
    </row>
    <row r="36" spans="1:5" x14ac:dyDescent="0.25">
      <c r="A36">
        <v>0.7</v>
      </c>
      <c r="B36">
        <f t="shared" si="0"/>
        <v>69</v>
      </c>
      <c r="C36" s="1">
        <f t="shared" si="1"/>
        <v>3.1225393336676129E-2</v>
      </c>
      <c r="E36" s="1">
        <f t="shared" si="2"/>
        <v>1.9418605498321296E-2</v>
      </c>
    </row>
    <row r="37" spans="1:5" x14ac:dyDescent="0.25">
      <c r="A37">
        <v>0.8</v>
      </c>
      <c r="B37">
        <f t="shared" si="0"/>
        <v>71</v>
      </c>
      <c r="C37" s="1">
        <f t="shared" si="1"/>
        <v>2.8969155276148274E-2</v>
      </c>
      <c r="E37" s="1">
        <f t="shared" si="2"/>
        <v>1.7136859204780735E-2</v>
      </c>
    </row>
    <row r="38" spans="1:5" x14ac:dyDescent="0.25">
      <c r="A38">
        <v>0.9</v>
      </c>
      <c r="B38">
        <f t="shared" si="0"/>
        <v>73</v>
      </c>
      <c r="C38" s="1">
        <f t="shared" si="1"/>
        <v>2.6608524989875482E-2</v>
      </c>
      <c r="E38" s="1">
        <f t="shared" si="2"/>
        <v>1.4972746563574488E-2</v>
      </c>
    </row>
    <row r="39" spans="1:5" x14ac:dyDescent="0.25">
      <c r="A39">
        <v>1</v>
      </c>
      <c r="B39">
        <f t="shared" si="0"/>
        <v>75</v>
      </c>
      <c r="C39" s="1">
        <f t="shared" si="1"/>
        <v>2.4197072451914336E-2</v>
      </c>
      <c r="D39" s="2">
        <f>C39</f>
        <v>2.4197072451914336E-2</v>
      </c>
      <c r="E39" s="1">
        <f t="shared" si="2"/>
        <v>1.2951759566589175E-2</v>
      </c>
    </row>
    <row r="40" spans="1:5" x14ac:dyDescent="0.25">
      <c r="A40">
        <v>1.1000000000000001</v>
      </c>
      <c r="B40">
        <f t="shared" si="0"/>
        <v>77</v>
      </c>
      <c r="C40" s="1">
        <f t="shared" si="1"/>
        <v>2.1785217703255054E-2</v>
      </c>
      <c r="E40" s="1">
        <f t="shared" si="2"/>
        <v>1.1092083467945555E-2</v>
      </c>
    </row>
    <row r="41" spans="1:5" x14ac:dyDescent="0.25">
      <c r="A41">
        <v>1.2</v>
      </c>
      <c r="B41">
        <f t="shared" si="0"/>
        <v>79</v>
      </c>
      <c r="C41" s="1">
        <f t="shared" si="1"/>
        <v>1.9418605498321296E-2</v>
      </c>
      <c r="E41" s="1">
        <f t="shared" si="2"/>
        <v>9.4049077376886954E-3</v>
      </c>
    </row>
    <row r="42" spans="1:5" x14ac:dyDescent="0.25">
      <c r="A42">
        <v>1.3</v>
      </c>
      <c r="B42">
        <f t="shared" si="0"/>
        <v>81</v>
      </c>
      <c r="C42" s="1">
        <f t="shared" si="1"/>
        <v>1.7136859204780735E-2</v>
      </c>
      <c r="E42" s="1">
        <f t="shared" si="2"/>
        <v>7.8950158300894156E-3</v>
      </c>
    </row>
    <row r="43" spans="1:5" x14ac:dyDescent="0.25">
      <c r="A43">
        <v>1.4</v>
      </c>
      <c r="B43">
        <f t="shared" si="0"/>
        <v>83</v>
      </c>
      <c r="C43" s="1">
        <f t="shared" si="1"/>
        <v>1.4972746563574488E-2</v>
      </c>
      <c r="E43" s="1">
        <f t="shared" si="2"/>
        <v>6.5615814774676595E-3</v>
      </c>
    </row>
    <row r="44" spans="1:5" x14ac:dyDescent="0.25">
      <c r="A44">
        <v>1.5</v>
      </c>
      <c r="B44">
        <f t="shared" si="0"/>
        <v>85</v>
      </c>
      <c r="C44" s="1">
        <f t="shared" si="1"/>
        <v>1.2951759566589175E-2</v>
      </c>
      <c r="E44" s="1">
        <f t="shared" si="2"/>
        <v>5.3990966513188061E-3</v>
      </c>
    </row>
    <row r="45" spans="1:5" x14ac:dyDescent="0.25">
      <c r="A45">
        <v>1.6</v>
      </c>
      <c r="B45">
        <f t="shared" si="0"/>
        <v>87</v>
      </c>
      <c r="C45" s="1">
        <f t="shared" si="1"/>
        <v>1.1092083467945555E-2</v>
      </c>
      <c r="E45" s="1">
        <f t="shared" si="2"/>
        <v>4.3983595980427188E-3</v>
      </c>
    </row>
    <row r="46" spans="1:5" x14ac:dyDescent="0.25">
      <c r="A46">
        <v>1.7</v>
      </c>
      <c r="B46">
        <f t="shared" si="0"/>
        <v>89</v>
      </c>
      <c r="C46" s="1">
        <f t="shared" si="1"/>
        <v>9.4049077376886954E-3</v>
      </c>
      <c r="E46" s="1">
        <f t="shared" si="2"/>
        <v>3.5474592846231425E-3</v>
      </c>
    </row>
    <row r="47" spans="1:5" x14ac:dyDescent="0.25">
      <c r="A47">
        <v>1.8</v>
      </c>
      <c r="B47">
        <f t="shared" si="0"/>
        <v>91</v>
      </c>
      <c r="C47" s="1">
        <f t="shared" si="1"/>
        <v>7.8950158300894156E-3</v>
      </c>
      <c r="E47" s="1">
        <f t="shared" si="2"/>
        <v>2.8327037741601186E-3</v>
      </c>
    </row>
    <row r="48" spans="1:5" x14ac:dyDescent="0.25">
      <c r="A48">
        <v>1.9</v>
      </c>
      <c r="B48">
        <f t="shared" si="0"/>
        <v>93</v>
      </c>
      <c r="C48" s="1">
        <f t="shared" si="1"/>
        <v>6.5615814774676595E-3</v>
      </c>
      <c r="E48" s="1">
        <f t="shared" si="2"/>
        <v>2.2394530294842898E-3</v>
      </c>
    </row>
    <row r="49" spans="1:5" x14ac:dyDescent="0.25">
      <c r="A49">
        <v>2</v>
      </c>
      <c r="B49">
        <f t="shared" si="0"/>
        <v>95</v>
      </c>
      <c r="C49" s="1">
        <f t="shared" si="1"/>
        <v>5.3990966513188061E-3</v>
      </c>
      <c r="D49" s="2">
        <f>C49</f>
        <v>5.3990966513188061E-3</v>
      </c>
      <c r="E49" s="1">
        <f t="shared" si="2"/>
        <v>1.7528300493568085E-3</v>
      </c>
    </row>
    <row r="50" spans="1:5" x14ac:dyDescent="0.25">
      <c r="A50">
        <v>2.1</v>
      </c>
      <c r="B50">
        <f t="shared" si="0"/>
        <v>97</v>
      </c>
      <c r="C50" s="1">
        <f t="shared" si="1"/>
        <v>4.3983595980427188E-3</v>
      </c>
      <c r="E50" s="1">
        <f t="shared" si="2"/>
        <v>1.3582969233685612E-3</v>
      </c>
    </row>
    <row r="51" spans="1:5" x14ac:dyDescent="0.25">
      <c r="A51">
        <v>2.2000000000000002</v>
      </c>
      <c r="B51">
        <f t="shared" si="0"/>
        <v>99</v>
      </c>
      <c r="C51" s="1">
        <f t="shared" si="1"/>
        <v>3.5474592846231425E-3</v>
      </c>
      <c r="E51" s="1">
        <f t="shared" si="2"/>
        <v>1.0420934814422591E-3</v>
      </c>
    </row>
    <row r="52" spans="1:5" x14ac:dyDescent="0.25">
      <c r="A52">
        <v>2.2999999999999998</v>
      </c>
      <c r="B52">
        <f t="shared" si="0"/>
        <v>101</v>
      </c>
      <c r="C52" s="1">
        <f t="shared" si="1"/>
        <v>2.8327037741601186E-3</v>
      </c>
      <c r="E52" s="1">
        <f t="shared" si="2"/>
        <v>7.9154515829797428E-4</v>
      </c>
    </row>
    <row r="53" spans="1:5" x14ac:dyDescent="0.25">
      <c r="A53">
        <v>2.4</v>
      </c>
      <c r="B53">
        <f t="shared" si="0"/>
        <v>103</v>
      </c>
      <c r="C53" s="1">
        <f t="shared" si="1"/>
        <v>2.2394530294842898E-3</v>
      </c>
      <c r="E53" s="1">
        <f t="shared" si="2"/>
        <v>5.9525324197756799E-4</v>
      </c>
    </row>
    <row r="54" spans="1:5" x14ac:dyDescent="0.25">
      <c r="A54">
        <v>2.5000000000000102</v>
      </c>
      <c r="B54">
        <f t="shared" si="0"/>
        <v>105.0000000000002</v>
      </c>
      <c r="C54" s="1">
        <f t="shared" si="1"/>
        <v>1.7528300493568085E-3</v>
      </c>
      <c r="E54" s="1">
        <f t="shared" si="2"/>
        <v>4.4318484119378737E-4</v>
      </c>
    </row>
    <row r="55" spans="1:5" x14ac:dyDescent="0.25">
      <c r="A55">
        <v>2.6</v>
      </c>
      <c r="B55">
        <f t="shared" si="0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0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0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0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0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59"/>
  <sheetViews>
    <sheetView workbookViewId="0">
      <selection activeCell="F2" sqref="F2"/>
    </sheetView>
  </sheetViews>
  <sheetFormatPr defaultRowHeight="15" x14ac:dyDescent="0.25"/>
  <cols>
    <col min="1" max="1" width="5.7109375" customWidth="1"/>
    <col min="2" max="2" width="8.7109375" customWidth="1"/>
    <col min="3" max="3" width="11.5703125" style="1" customWidth="1"/>
    <col min="4" max="4" width="14.5703125" customWidth="1"/>
    <col min="5" max="5" width="9.7109375" customWidth="1"/>
    <col min="6" max="6" width="8.85546875" customWidth="1"/>
  </cols>
  <sheetData>
    <row r="1" spans="1:6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-2.7</v>
      </c>
      <c r="B2">
        <f t="shared" ref="B2:B59" si="0">A2*20+55</f>
        <v>1</v>
      </c>
      <c r="C2" s="1">
        <f t="shared" ref="C2:C59" si="1">_xlfn.NORM.S.DIST(A2,FALSE)/10</f>
        <v>1.0420934814422591E-3</v>
      </c>
      <c r="E2" s="1">
        <f t="shared" ref="E2:E54" si="2">_xlfn.NORM.S.DIST(A7,FALSE)/10</f>
        <v>3.5474592846231425E-3</v>
      </c>
    </row>
    <row r="3" spans="1:6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6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6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6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6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6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6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6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6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6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6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6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6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6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6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6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6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6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</row>
    <row r="21" spans="1:6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6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6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6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6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6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6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6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6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6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6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6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si="0"/>
        <v>65</v>
      </c>
      <c r="C34" s="1">
        <f t="shared" si="1"/>
        <v>3.5206532676429952E-2</v>
      </c>
      <c r="E34" s="1">
        <f t="shared" si="2"/>
        <v>2.4197072451914336E-2</v>
      </c>
    </row>
    <row r="35" spans="1:5" x14ac:dyDescent="0.25">
      <c r="A35">
        <v>0.6</v>
      </c>
      <c r="B35">
        <f t="shared" si="0"/>
        <v>67</v>
      </c>
      <c r="C35" s="1">
        <f t="shared" si="1"/>
        <v>3.332246028917997E-2</v>
      </c>
      <c r="E35" s="1">
        <f t="shared" si="2"/>
        <v>2.1785217703255054E-2</v>
      </c>
    </row>
    <row r="36" spans="1:5" x14ac:dyDescent="0.25">
      <c r="A36">
        <v>0.7</v>
      </c>
      <c r="B36">
        <f t="shared" si="0"/>
        <v>69</v>
      </c>
      <c r="C36" s="1">
        <f t="shared" si="1"/>
        <v>3.1225393336676129E-2</v>
      </c>
      <c r="E36" s="1">
        <f t="shared" si="2"/>
        <v>1.9418605498321296E-2</v>
      </c>
    </row>
    <row r="37" spans="1:5" x14ac:dyDescent="0.25">
      <c r="A37">
        <v>0.8</v>
      </c>
      <c r="B37">
        <f t="shared" si="0"/>
        <v>71</v>
      </c>
      <c r="C37" s="1">
        <f t="shared" si="1"/>
        <v>2.8969155276148274E-2</v>
      </c>
      <c r="E37" s="1">
        <f t="shared" si="2"/>
        <v>1.7136859204780735E-2</v>
      </c>
    </row>
    <row r="38" spans="1:5" x14ac:dyDescent="0.25">
      <c r="A38">
        <v>0.9</v>
      </c>
      <c r="B38">
        <f t="shared" si="0"/>
        <v>73</v>
      </c>
      <c r="C38" s="1">
        <f t="shared" si="1"/>
        <v>2.6608524989875482E-2</v>
      </c>
      <c r="E38" s="1">
        <f t="shared" si="2"/>
        <v>1.4972746563574488E-2</v>
      </c>
    </row>
    <row r="39" spans="1:5" x14ac:dyDescent="0.25">
      <c r="A39">
        <v>1</v>
      </c>
      <c r="B39">
        <f t="shared" si="0"/>
        <v>75</v>
      </c>
      <c r="C39" s="1">
        <f t="shared" si="1"/>
        <v>2.4197072451914336E-2</v>
      </c>
      <c r="D39" s="2">
        <f>C39</f>
        <v>2.4197072451914336E-2</v>
      </c>
      <c r="E39" s="1">
        <f t="shared" si="2"/>
        <v>1.2951759566589175E-2</v>
      </c>
    </row>
    <row r="40" spans="1:5" x14ac:dyDescent="0.25">
      <c r="A40">
        <v>1.1000000000000001</v>
      </c>
      <c r="B40">
        <f t="shared" si="0"/>
        <v>77</v>
      </c>
      <c r="C40" s="1">
        <f t="shared" si="1"/>
        <v>2.1785217703255054E-2</v>
      </c>
      <c r="E40" s="1">
        <f t="shared" si="2"/>
        <v>1.1092083467945555E-2</v>
      </c>
    </row>
    <row r="41" spans="1:5" x14ac:dyDescent="0.25">
      <c r="A41">
        <v>1.2</v>
      </c>
      <c r="B41">
        <f t="shared" si="0"/>
        <v>79</v>
      </c>
      <c r="C41" s="1">
        <f t="shared" si="1"/>
        <v>1.9418605498321296E-2</v>
      </c>
      <c r="E41" s="1">
        <f t="shared" si="2"/>
        <v>9.4049077376886954E-3</v>
      </c>
    </row>
    <row r="42" spans="1:5" x14ac:dyDescent="0.25">
      <c r="A42">
        <v>1.3</v>
      </c>
      <c r="B42">
        <f t="shared" si="0"/>
        <v>81</v>
      </c>
      <c r="C42" s="1">
        <f t="shared" si="1"/>
        <v>1.7136859204780735E-2</v>
      </c>
      <c r="E42" s="1">
        <f t="shared" si="2"/>
        <v>7.8950158300894156E-3</v>
      </c>
    </row>
    <row r="43" spans="1:5" x14ac:dyDescent="0.25">
      <c r="A43">
        <v>1.4</v>
      </c>
      <c r="B43">
        <f t="shared" si="0"/>
        <v>83</v>
      </c>
      <c r="C43" s="1">
        <f t="shared" si="1"/>
        <v>1.4972746563574488E-2</v>
      </c>
      <c r="E43" s="1">
        <f t="shared" si="2"/>
        <v>6.5615814774676595E-3</v>
      </c>
    </row>
    <row r="44" spans="1:5" x14ac:dyDescent="0.25">
      <c r="A44">
        <v>1.5</v>
      </c>
      <c r="B44">
        <f t="shared" si="0"/>
        <v>85</v>
      </c>
      <c r="C44" s="1">
        <f t="shared" si="1"/>
        <v>1.2951759566589175E-2</v>
      </c>
      <c r="E44" s="1">
        <f t="shared" si="2"/>
        <v>5.3990966513188061E-3</v>
      </c>
    </row>
    <row r="45" spans="1:5" x14ac:dyDescent="0.25">
      <c r="A45">
        <v>1.6</v>
      </c>
      <c r="B45">
        <f t="shared" si="0"/>
        <v>87</v>
      </c>
      <c r="C45" s="1">
        <f t="shared" si="1"/>
        <v>1.1092083467945555E-2</v>
      </c>
      <c r="E45" s="1">
        <f t="shared" si="2"/>
        <v>4.3983595980427188E-3</v>
      </c>
    </row>
    <row r="46" spans="1:5" x14ac:dyDescent="0.25">
      <c r="A46">
        <v>1.7</v>
      </c>
      <c r="B46">
        <f t="shared" si="0"/>
        <v>89</v>
      </c>
      <c r="C46" s="1">
        <f t="shared" si="1"/>
        <v>9.4049077376886954E-3</v>
      </c>
      <c r="E46" s="1">
        <f t="shared" si="2"/>
        <v>3.5474592846231425E-3</v>
      </c>
    </row>
    <row r="47" spans="1:5" x14ac:dyDescent="0.25">
      <c r="A47">
        <v>1.8</v>
      </c>
      <c r="B47">
        <f t="shared" si="0"/>
        <v>91</v>
      </c>
      <c r="C47" s="1">
        <f t="shared" si="1"/>
        <v>7.8950158300894156E-3</v>
      </c>
      <c r="E47" s="1">
        <f t="shared" si="2"/>
        <v>2.8327037741601186E-3</v>
      </c>
    </row>
    <row r="48" spans="1:5" x14ac:dyDescent="0.25">
      <c r="A48">
        <v>1.9</v>
      </c>
      <c r="B48">
        <f t="shared" si="0"/>
        <v>93</v>
      </c>
      <c r="C48" s="1">
        <f t="shared" si="1"/>
        <v>6.5615814774676595E-3</v>
      </c>
      <c r="E48" s="1">
        <f t="shared" si="2"/>
        <v>2.2394530294842898E-3</v>
      </c>
    </row>
    <row r="49" spans="1:5" x14ac:dyDescent="0.25">
      <c r="A49">
        <v>2</v>
      </c>
      <c r="B49">
        <f t="shared" si="0"/>
        <v>95</v>
      </c>
      <c r="C49" s="1">
        <f t="shared" si="1"/>
        <v>5.3990966513188061E-3</v>
      </c>
      <c r="D49" s="2">
        <f>C49</f>
        <v>5.3990966513188061E-3</v>
      </c>
      <c r="E49" s="1">
        <f t="shared" si="2"/>
        <v>1.7528300493568085E-3</v>
      </c>
    </row>
    <row r="50" spans="1:5" x14ac:dyDescent="0.25">
      <c r="A50">
        <v>2.1</v>
      </c>
      <c r="B50">
        <f t="shared" si="0"/>
        <v>97</v>
      </c>
      <c r="C50" s="1">
        <f t="shared" si="1"/>
        <v>4.3983595980427188E-3</v>
      </c>
      <c r="E50" s="1">
        <f t="shared" si="2"/>
        <v>1.3582969233685612E-3</v>
      </c>
    </row>
    <row r="51" spans="1:5" x14ac:dyDescent="0.25">
      <c r="A51">
        <v>2.2000000000000002</v>
      </c>
      <c r="B51">
        <f t="shared" si="0"/>
        <v>99</v>
      </c>
      <c r="C51" s="1">
        <f t="shared" si="1"/>
        <v>3.5474592846231425E-3</v>
      </c>
      <c r="E51" s="1">
        <f t="shared" si="2"/>
        <v>1.0420934814422591E-3</v>
      </c>
    </row>
    <row r="52" spans="1:5" x14ac:dyDescent="0.25">
      <c r="A52">
        <v>2.2999999999999998</v>
      </c>
      <c r="B52">
        <f t="shared" si="0"/>
        <v>101</v>
      </c>
      <c r="C52" s="1">
        <f t="shared" si="1"/>
        <v>2.8327037741601186E-3</v>
      </c>
      <c r="E52" s="1">
        <f t="shared" si="2"/>
        <v>7.9154515829797428E-4</v>
      </c>
    </row>
    <row r="53" spans="1:5" x14ac:dyDescent="0.25">
      <c r="A53">
        <v>2.4</v>
      </c>
      <c r="B53">
        <f t="shared" si="0"/>
        <v>103</v>
      </c>
      <c r="C53" s="1">
        <f t="shared" si="1"/>
        <v>2.2394530294842898E-3</v>
      </c>
      <c r="E53" s="1">
        <f t="shared" si="2"/>
        <v>5.9525324197756799E-4</v>
      </c>
    </row>
    <row r="54" spans="1:5" x14ac:dyDescent="0.25">
      <c r="A54">
        <v>2.5000000000000102</v>
      </c>
      <c r="B54">
        <f t="shared" si="0"/>
        <v>105.0000000000002</v>
      </c>
      <c r="C54" s="1">
        <f t="shared" si="1"/>
        <v>1.7528300493568085E-3</v>
      </c>
      <c r="E54" s="1">
        <f t="shared" si="2"/>
        <v>4.4318484119378737E-4</v>
      </c>
    </row>
    <row r="55" spans="1:5" x14ac:dyDescent="0.25">
      <c r="A55">
        <v>2.6</v>
      </c>
      <c r="B55">
        <f t="shared" si="0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0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0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0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0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9"/>
  <sheetViews>
    <sheetView workbookViewId="0">
      <selection activeCell="F2" sqref="F2"/>
    </sheetView>
  </sheetViews>
  <sheetFormatPr defaultRowHeight="15" x14ac:dyDescent="0.25"/>
  <cols>
    <col min="1" max="1" width="5.7109375" customWidth="1"/>
    <col min="2" max="2" width="9.7109375" customWidth="1"/>
    <col min="3" max="3" width="8.5703125" style="1" bestFit="1" customWidth="1"/>
    <col min="4" max="4" width="14.42578125" customWidth="1"/>
    <col min="5" max="5" width="8.85546875" customWidth="1"/>
    <col min="6" max="6" width="8.5703125" customWidth="1"/>
  </cols>
  <sheetData>
    <row r="1" spans="1:6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-2.7</v>
      </c>
      <c r="B2">
        <f t="shared" ref="B2:B59" si="0">A2*20+55</f>
        <v>1</v>
      </c>
      <c r="C2" s="1">
        <f t="shared" ref="C2:C59" si="1">_xlfn.NORM.S.DIST(A2,FALSE)/10</f>
        <v>1.0420934814422591E-3</v>
      </c>
      <c r="E2" s="1">
        <f t="shared" ref="E2:E54" si="2">_xlfn.NORM.S.DIST(A7,FALSE)/10</f>
        <v>3.5474592846231425E-3</v>
      </c>
    </row>
    <row r="3" spans="1:6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6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6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6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6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6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6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6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6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6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6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6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6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6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13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13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13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13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  <c r="M20" s="12"/>
    </row>
    <row r="21" spans="1:13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13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13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13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13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13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13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13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13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13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13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13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si="0"/>
        <v>65</v>
      </c>
      <c r="C34" s="1">
        <f t="shared" si="1"/>
        <v>3.5206532676429952E-2</v>
      </c>
      <c r="E34" s="1">
        <f t="shared" si="2"/>
        <v>2.4197072451914336E-2</v>
      </c>
    </row>
    <row r="35" spans="1:5" x14ac:dyDescent="0.25">
      <c r="A35">
        <v>0.6</v>
      </c>
      <c r="B35">
        <f t="shared" si="0"/>
        <v>67</v>
      </c>
      <c r="C35" s="1">
        <f t="shared" si="1"/>
        <v>3.332246028917997E-2</v>
      </c>
      <c r="E35" s="1">
        <f t="shared" si="2"/>
        <v>2.1785217703255054E-2</v>
      </c>
    </row>
    <row r="36" spans="1:5" x14ac:dyDescent="0.25">
      <c r="A36">
        <v>0.7</v>
      </c>
      <c r="B36">
        <f t="shared" si="0"/>
        <v>69</v>
      </c>
      <c r="C36" s="1">
        <f t="shared" si="1"/>
        <v>3.1225393336676129E-2</v>
      </c>
      <c r="E36" s="1">
        <f t="shared" si="2"/>
        <v>1.9418605498321296E-2</v>
      </c>
    </row>
    <row r="37" spans="1:5" x14ac:dyDescent="0.25">
      <c r="A37">
        <v>0.8</v>
      </c>
      <c r="B37">
        <f t="shared" si="0"/>
        <v>71</v>
      </c>
      <c r="C37" s="1">
        <f t="shared" si="1"/>
        <v>2.8969155276148274E-2</v>
      </c>
      <c r="E37" s="1">
        <f t="shared" si="2"/>
        <v>1.7136859204780735E-2</v>
      </c>
    </row>
    <row r="38" spans="1:5" x14ac:dyDescent="0.25">
      <c r="A38">
        <v>0.9</v>
      </c>
      <c r="B38">
        <f t="shared" si="0"/>
        <v>73</v>
      </c>
      <c r="C38" s="1">
        <f t="shared" si="1"/>
        <v>2.6608524989875482E-2</v>
      </c>
      <c r="E38" s="1">
        <f t="shared" si="2"/>
        <v>1.4972746563574488E-2</v>
      </c>
    </row>
    <row r="39" spans="1:5" x14ac:dyDescent="0.25">
      <c r="A39">
        <v>1</v>
      </c>
      <c r="B39">
        <f t="shared" si="0"/>
        <v>75</v>
      </c>
      <c r="C39" s="1">
        <f t="shared" si="1"/>
        <v>2.4197072451914336E-2</v>
      </c>
      <c r="D39" s="2">
        <f>C39</f>
        <v>2.4197072451914336E-2</v>
      </c>
      <c r="E39" s="1">
        <f t="shared" si="2"/>
        <v>1.2951759566589175E-2</v>
      </c>
    </row>
    <row r="40" spans="1:5" x14ac:dyDescent="0.25">
      <c r="A40">
        <v>1.1000000000000001</v>
      </c>
      <c r="B40">
        <f t="shared" si="0"/>
        <v>77</v>
      </c>
      <c r="C40" s="1">
        <f t="shared" si="1"/>
        <v>2.1785217703255054E-2</v>
      </c>
      <c r="E40" s="1">
        <f t="shared" si="2"/>
        <v>1.1092083467945555E-2</v>
      </c>
    </row>
    <row r="41" spans="1:5" x14ac:dyDescent="0.25">
      <c r="A41">
        <v>1.2</v>
      </c>
      <c r="B41">
        <f t="shared" si="0"/>
        <v>79</v>
      </c>
      <c r="C41" s="1">
        <f t="shared" si="1"/>
        <v>1.9418605498321296E-2</v>
      </c>
      <c r="E41" s="1">
        <f t="shared" si="2"/>
        <v>9.4049077376886954E-3</v>
      </c>
    </row>
    <row r="42" spans="1:5" x14ac:dyDescent="0.25">
      <c r="A42">
        <v>1.3</v>
      </c>
      <c r="B42">
        <f t="shared" si="0"/>
        <v>81</v>
      </c>
      <c r="C42" s="1">
        <f t="shared" si="1"/>
        <v>1.7136859204780735E-2</v>
      </c>
      <c r="E42" s="1">
        <f t="shared" si="2"/>
        <v>7.8950158300894156E-3</v>
      </c>
    </row>
    <row r="43" spans="1:5" x14ac:dyDescent="0.25">
      <c r="A43">
        <v>1.4</v>
      </c>
      <c r="B43">
        <f t="shared" si="0"/>
        <v>83</v>
      </c>
      <c r="C43" s="1">
        <f t="shared" si="1"/>
        <v>1.4972746563574488E-2</v>
      </c>
      <c r="E43" s="1">
        <f t="shared" si="2"/>
        <v>6.5615814774676595E-3</v>
      </c>
    </row>
    <row r="44" spans="1:5" x14ac:dyDescent="0.25">
      <c r="A44">
        <v>1.5</v>
      </c>
      <c r="B44">
        <f t="shared" si="0"/>
        <v>85</v>
      </c>
      <c r="C44" s="1">
        <f t="shared" si="1"/>
        <v>1.2951759566589175E-2</v>
      </c>
      <c r="E44" s="1">
        <f t="shared" si="2"/>
        <v>5.3990966513188061E-3</v>
      </c>
    </row>
    <row r="45" spans="1:5" x14ac:dyDescent="0.25">
      <c r="A45">
        <v>1.6</v>
      </c>
      <c r="B45">
        <f t="shared" si="0"/>
        <v>87</v>
      </c>
      <c r="C45" s="1">
        <f t="shared" si="1"/>
        <v>1.1092083467945555E-2</v>
      </c>
      <c r="E45" s="1">
        <f t="shared" si="2"/>
        <v>4.3983595980427188E-3</v>
      </c>
    </row>
    <row r="46" spans="1:5" x14ac:dyDescent="0.25">
      <c r="A46">
        <v>1.7</v>
      </c>
      <c r="B46">
        <f t="shared" si="0"/>
        <v>89</v>
      </c>
      <c r="C46" s="1">
        <f t="shared" si="1"/>
        <v>9.4049077376886954E-3</v>
      </c>
      <c r="E46" s="1">
        <f t="shared" si="2"/>
        <v>3.5474592846231425E-3</v>
      </c>
    </row>
    <row r="47" spans="1:5" x14ac:dyDescent="0.25">
      <c r="A47">
        <v>1.8</v>
      </c>
      <c r="B47">
        <f t="shared" si="0"/>
        <v>91</v>
      </c>
      <c r="C47" s="1">
        <f t="shared" si="1"/>
        <v>7.8950158300894156E-3</v>
      </c>
      <c r="E47" s="1">
        <f t="shared" si="2"/>
        <v>2.8327037741601186E-3</v>
      </c>
    </row>
    <row r="48" spans="1:5" x14ac:dyDescent="0.25">
      <c r="A48">
        <v>1.9</v>
      </c>
      <c r="B48">
        <f t="shared" si="0"/>
        <v>93</v>
      </c>
      <c r="C48" s="1">
        <f t="shared" si="1"/>
        <v>6.5615814774676595E-3</v>
      </c>
      <c r="E48" s="1">
        <f t="shared" si="2"/>
        <v>2.2394530294842898E-3</v>
      </c>
    </row>
    <row r="49" spans="1:5" x14ac:dyDescent="0.25">
      <c r="A49">
        <v>2</v>
      </c>
      <c r="B49">
        <f t="shared" si="0"/>
        <v>95</v>
      </c>
      <c r="C49" s="1">
        <f t="shared" si="1"/>
        <v>5.3990966513188061E-3</v>
      </c>
      <c r="D49" s="2">
        <f>C49</f>
        <v>5.3990966513188061E-3</v>
      </c>
      <c r="E49" s="1">
        <f t="shared" si="2"/>
        <v>1.7528300493568085E-3</v>
      </c>
    </row>
    <row r="50" spans="1:5" x14ac:dyDescent="0.25">
      <c r="A50">
        <v>2.1</v>
      </c>
      <c r="B50">
        <f t="shared" si="0"/>
        <v>97</v>
      </c>
      <c r="C50" s="1">
        <f t="shared" si="1"/>
        <v>4.3983595980427188E-3</v>
      </c>
      <c r="E50" s="1">
        <f t="shared" si="2"/>
        <v>1.3582969233685612E-3</v>
      </c>
    </row>
    <row r="51" spans="1:5" x14ac:dyDescent="0.25">
      <c r="A51">
        <v>2.2000000000000002</v>
      </c>
      <c r="B51">
        <f t="shared" si="0"/>
        <v>99</v>
      </c>
      <c r="C51" s="1">
        <f t="shared" si="1"/>
        <v>3.5474592846231425E-3</v>
      </c>
      <c r="E51" s="1">
        <f t="shared" si="2"/>
        <v>1.0420934814422591E-3</v>
      </c>
    </row>
    <row r="52" spans="1:5" x14ac:dyDescent="0.25">
      <c r="A52">
        <v>2.2999999999999998</v>
      </c>
      <c r="B52">
        <f t="shared" si="0"/>
        <v>101</v>
      </c>
      <c r="C52" s="1">
        <f t="shared" si="1"/>
        <v>2.8327037741601186E-3</v>
      </c>
      <c r="E52" s="1">
        <f t="shared" si="2"/>
        <v>7.9154515829797428E-4</v>
      </c>
    </row>
    <row r="53" spans="1:5" x14ac:dyDescent="0.25">
      <c r="A53">
        <v>2.4</v>
      </c>
      <c r="B53">
        <f t="shared" si="0"/>
        <v>103</v>
      </c>
      <c r="C53" s="1">
        <f t="shared" si="1"/>
        <v>2.2394530294842898E-3</v>
      </c>
      <c r="E53" s="1">
        <f t="shared" si="2"/>
        <v>5.9525324197756799E-4</v>
      </c>
    </row>
    <row r="54" spans="1:5" x14ac:dyDescent="0.25">
      <c r="A54">
        <v>2.5000000000000102</v>
      </c>
      <c r="B54">
        <f t="shared" si="0"/>
        <v>105.0000000000002</v>
      </c>
      <c r="C54" s="1">
        <f t="shared" si="1"/>
        <v>1.7528300493568085E-3</v>
      </c>
      <c r="E54" s="1">
        <f t="shared" si="2"/>
        <v>4.4318484119378737E-4</v>
      </c>
    </row>
    <row r="55" spans="1:5" x14ac:dyDescent="0.25">
      <c r="A55">
        <v>2.6</v>
      </c>
      <c r="B55">
        <f t="shared" si="0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0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0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0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0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62"/>
  <sheetViews>
    <sheetView workbookViewId="0">
      <selection activeCell="E2" sqref="E2"/>
    </sheetView>
  </sheetViews>
  <sheetFormatPr defaultRowHeight="15" x14ac:dyDescent="0.25"/>
  <cols>
    <col min="1" max="1" width="5.140625" customWidth="1"/>
    <col min="2" max="2" width="3.85546875" customWidth="1"/>
    <col min="3" max="3" width="13.5703125" customWidth="1"/>
    <col min="6" max="6" width="3.85546875" customWidth="1"/>
    <col min="7" max="7" width="14.140625" customWidth="1"/>
    <col min="8" max="8" width="13.28515625" customWidth="1"/>
  </cols>
  <sheetData>
    <row r="1" spans="1:8" ht="60" x14ac:dyDescent="0.25">
      <c r="A1" s="5" t="s">
        <v>3</v>
      </c>
      <c r="B1" s="6">
        <v>4</v>
      </c>
      <c r="C1" s="4" t="s">
        <v>6</v>
      </c>
      <c r="D1" s="6" t="str">
        <f>"t, df = " &amp; B1</f>
        <v>t, df = 4</v>
      </c>
      <c r="E1" s="6" t="s">
        <v>7</v>
      </c>
      <c r="F1" s="6"/>
      <c r="G1" s="4" t="s">
        <v>17</v>
      </c>
      <c r="H1" s="4" t="s">
        <v>18</v>
      </c>
    </row>
    <row r="2" spans="1:8" x14ac:dyDescent="0.25">
      <c r="C2">
        <v>-3</v>
      </c>
      <c r="D2">
        <f>_xlfn.T.DIST(C2,$B$1,FALSE)</f>
        <v>1.9693498090836536E-2</v>
      </c>
      <c r="E2">
        <f>_xlfn.NORM.S.DIST(C2,FALSE)</f>
        <v>4.4318484119380075E-3</v>
      </c>
      <c r="G2">
        <f>_xlfn.T.DIST(C2,$B$1,TRUE)</f>
        <v>1.9970984035859413E-2</v>
      </c>
      <c r="H2">
        <f>_xlfn.NORM.S.DIST(C2,TRUE)</f>
        <v>1.3498980316300933E-3</v>
      </c>
    </row>
    <row r="3" spans="1:8" x14ac:dyDescent="0.25">
      <c r="C3">
        <v>-2.9</v>
      </c>
      <c r="D3">
        <f t="shared" ref="D3:D62" si="0">_xlfn.T.DIST(C3,$B$1,FALSE)</f>
        <v>2.2118302445273706E-2</v>
      </c>
      <c r="E3">
        <f t="shared" ref="E3:E62" si="1">_xlfn.NORM.S.DIST(C3,FALSE)</f>
        <v>5.9525324197758538E-3</v>
      </c>
      <c r="G3">
        <f t="shared" ref="G3:G11" si="2">_xlfn.T.DIST(C3,$B$1,TRUE)</f>
        <v>2.2058974817100559E-2</v>
      </c>
      <c r="H3">
        <f t="shared" ref="H3:H11" si="3">_xlfn.NORM.S.DIST(C3,TRUE)</f>
        <v>1.8658133003840378E-3</v>
      </c>
    </row>
    <row r="4" spans="1:8" x14ac:dyDescent="0.25">
      <c r="C4">
        <v>-2.8</v>
      </c>
      <c r="D4">
        <f t="shared" si="0"/>
        <v>2.4877228205426087E-2</v>
      </c>
      <c r="E4">
        <f t="shared" si="1"/>
        <v>7.9154515829799686E-3</v>
      </c>
      <c r="G4">
        <f t="shared" si="2"/>
        <v>2.440577527444206E-2</v>
      </c>
      <c r="H4">
        <f t="shared" si="3"/>
        <v>2.5551303304279312E-3</v>
      </c>
    </row>
    <row r="5" spans="1:8" x14ac:dyDescent="0.25">
      <c r="C5">
        <v>-2.7</v>
      </c>
      <c r="D5">
        <f t="shared" si="0"/>
        <v>2.8018597422760021E-2</v>
      </c>
      <c r="E5">
        <f t="shared" si="1"/>
        <v>1.0420934814422592E-2</v>
      </c>
      <c r="G5">
        <f t="shared" si="2"/>
        <v>2.7047161224460999E-2</v>
      </c>
      <c r="H5">
        <f t="shared" si="3"/>
        <v>3.4669738030406643E-3</v>
      </c>
    </row>
    <row r="6" spans="1:8" x14ac:dyDescent="0.25">
      <c r="C6">
        <v>-2.6</v>
      </c>
      <c r="D6">
        <f t="shared" si="0"/>
        <v>3.1597343226134868E-2</v>
      </c>
      <c r="E6">
        <f t="shared" si="1"/>
        <v>1.3582969233685613E-2</v>
      </c>
      <c r="G6">
        <f t="shared" si="2"/>
        <v>3.0024065939837488E-2</v>
      </c>
      <c r="H6">
        <f t="shared" si="3"/>
        <v>4.6611880237187476E-3</v>
      </c>
    </row>
    <row r="7" spans="1:8" x14ac:dyDescent="0.25">
      <c r="C7">
        <v>-2.5</v>
      </c>
      <c r="D7">
        <f t="shared" si="0"/>
        <v>3.5675624369556645E-2</v>
      </c>
      <c r="E7">
        <f t="shared" si="1"/>
        <v>1.752830049356854E-2</v>
      </c>
      <c r="G7">
        <f t="shared" si="2"/>
        <v>3.3383272405994056E-2</v>
      </c>
      <c r="H7">
        <f t="shared" si="3"/>
        <v>6.2096653257761331E-3</v>
      </c>
    </row>
    <row r="8" spans="1:8" x14ac:dyDescent="0.25">
      <c r="C8">
        <v>-2.4</v>
      </c>
      <c r="D8">
        <f t="shared" si="0"/>
        <v>4.0323358954948249E-2</v>
      </c>
      <c r="E8">
        <f t="shared" si="1"/>
        <v>2.2394530294842899E-2</v>
      </c>
      <c r="G8">
        <f t="shared" si="2"/>
        <v>3.7178163521253062E-2</v>
      </c>
      <c r="H8">
        <f t="shared" si="3"/>
        <v>8.1975359245961311E-3</v>
      </c>
    </row>
    <row r="9" spans="1:8" x14ac:dyDescent="0.25">
      <c r="C9">
        <v>-2.2999999999999998</v>
      </c>
      <c r="D9">
        <f t="shared" si="0"/>
        <v>4.5618600849191629E-2</v>
      </c>
      <c r="E9">
        <f t="shared" si="1"/>
        <v>2.8327037741601186E-2</v>
      </c>
      <c r="G9">
        <f t="shared" si="2"/>
        <v>4.1469518556191201E-2</v>
      </c>
      <c r="H9">
        <f t="shared" si="3"/>
        <v>1.0724110021675811E-2</v>
      </c>
    </row>
    <row r="10" spans="1:8" x14ac:dyDescent="0.25">
      <c r="C10">
        <v>-2.2000000000000002</v>
      </c>
      <c r="D10">
        <f t="shared" si="0"/>
        <v>5.1647652126004202E-2</v>
      </c>
      <c r="E10">
        <f t="shared" si="1"/>
        <v>3.5474592846231424E-2</v>
      </c>
      <c r="G10">
        <f t="shared" si="2"/>
        <v>4.6326335089817303E-2</v>
      </c>
      <c r="H10">
        <f t="shared" si="3"/>
        <v>1.3903447513498597E-2</v>
      </c>
    </row>
    <row r="11" spans="1:8" x14ac:dyDescent="0.25">
      <c r="C11">
        <v>-2.1</v>
      </c>
      <c r="D11">
        <f t="shared" si="0"/>
        <v>5.8504767334097166E-2</v>
      </c>
      <c r="E11">
        <f t="shared" si="1"/>
        <v>4.3983595980427191E-2</v>
      </c>
      <c r="G11">
        <f t="shared" si="2"/>
        <v>5.1826643158801061E-2</v>
      </c>
      <c r="H11">
        <f t="shared" si="3"/>
        <v>1.7864420562816546E-2</v>
      </c>
    </row>
    <row r="12" spans="1:8" x14ac:dyDescent="0.25">
      <c r="C12">
        <v>-2</v>
      </c>
      <c r="D12">
        <f t="shared" si="0"/>
        <v>6.6291260736238825E-2</v>
      </c>
      <c r="E12">
        <f t="shared" si="1"/>
        <v>5.3990966513188063E-2</v>
      </c>
      <c r="G12">
        <f>_xlfn.T.DIST(C12,$B$1,TRUE)</f>
        <v>5.8058261758407774E-2</v>
      </c>
      <c r="H12">
        <f>_xlfn.NORM.S.DIST(C12,TRUE)</f>
        <v>2.2750131948179191E-2</v>
      </c>
    </row>
    <row r="13" spans="1:8" x14ac:dyDescent="0.25">
      <c r="C13">
        <v>-1.9</v>
      </c>
      <c r="D13">
        <f t="shared" si="0"/>
        <v>7.5113777631384146E-2</v>
      </c>
      <c r="E13">
        <f t="shared" si="1"/>
        <v>6.5615814774676595E-2</v>
      </c>
      <c r="G13">
        <f>_xlfn.T.DIST(C13,$B$1,TRUE)</f>
        <v>6.5119426478304834E-2</v>
      </c>
      <c r="H13">
        <f>_xlfn.NORM.S.DIST(C13,TRUE)</f>
        <v>2.87165598160018E-2</v>
      </c>
    </row>
    <row r="14" spans="1:8" x14ac:dyDescent="0.25">
      <c r="C14">
        <v>-1.8</v>
      </c>
      <c r="D14">
        <f t="shared" si="0"/>
        <v>8.5081439773720999E-2</v>
      </c>
      <c r="E14">
        <f t="shared" si="1"/>
        <v>7.8950158300894149E-2</v>
      </c>
      <c r="G14">
        <f>_xlfn.T.DIST(C14,$B$1,TRUE)</f>
        <v>7.3119190594514188E-2</v>
      </c>
      <c r="H14">
        <f>_xlfn.NORM.S.DIST(C14,TRUE)</f>
        <v>3.5930319112925789E-2</v>
      </c>
    </row>
    <row r="15" spans="1:8" x14ac:dyDescent="0.25">
      <c r="C15">
        <v>-1.7</v>
      </c>
      <c r="D15">
        <f t="shared" si="0"/>
        <v>9.6301530931994894E-2</v>
      </c>
      <c r="E15">
        <f t="shared" si="1"/>
        <v>9.4049077376886947E-2</v>
      </c>
      <c r="G15">
        <f>_xlfn.T.DIST(C15,$B$1,TRUE)</f>
        <v>8.2177470635025035E-2</v>
      </c>
      <c r="H15">
        <f>_xlfn.NORM.S.DIST(C15,TRUE)</f>
        <v>4.4565462758543041E-2</v>
      </c>
    </row>
    <row r="16" spans="1:8" x14ac:dyDescent="0.25">
      <c r="C16">
        <v>-1.6</v>
      </c>
      <c r="D16">
        <f t="shared" si="0"/>
        <v>0.10887336538560986</v>
      </c>
      <c r="E16">
        <f t="shared" si="1"/>
        <v>0.11092083467945554</v>
      </c>
      <c r="G16">
        <f>_xlfn.T.DIST(C16,$B$1,TRUE)</f>
        <v>9.2424572632174365E-2</v>
      </c>
      <c r="H16">
        <f>_xlfn.NORM.S.DIST(C16,TRUE)</f>
        <v>5.4799291699557967E-2</v>
      </c>
    </row>
    <row r="17" spans="3:8" x14ac:dyDescent="0.25">
      <c r="C17">
        <v>-1.5</v>
      </c>
      <c r="D17">
        <f t="shared" si="0"/>
        <v>0.12288</v>
      </c>
      <c r="E17">
        <f t="shared" si="1"/>
        <v>0.12951759566589174</v>
      </c>
      <c r="G17">
        <f t="shared" ref="G17:G62" si="4">_xlfn.T.DIST(C17,$B$1,TRUE)</f>
        <v>0.10399999999999993</v>
      </c>
      <c r="H17">
        <f t="shared" ref="H17:H62" si="5">_xlfn.NORM.S.DIST(C17,TRUE)</f>
        <v>6.6807201268858057E-2</v>
      </c>
    </row>
    <row r="18" spans="3:8" x14ac:dyDescent="0.25">
      <c r="C18">
        <v>-1.4</v>
      </c>
      <c r="D18">
        <f t="shared" si="0"/>
        <v>0.13837753713555254</v>
      </c>
      <c r="E18">
        <f t="shared" si="1"/>
        <v>0.14972746563574488</v>
      </c>
      <c r="G18">
        <f t="shared" si="4"/>
        <v>0.11705031366341498</v>
      </c>
      <c r="H18">
        <f t="shared" si="5"/>
        <v>8.0756659233771053E-2</v>
      </c>
    </row>
    <row r="19" spans="3:8" x14ac:dyDescent="0.25">
      <c r="C19">
        <v>-1.3</v>
      </c>
      <c r="D19">
        <f t="shared" si="0"/>
        <v>0.15538195452212655</v>
      </c>
      <c r="E19">
        <f t="shared" si="1"/>
        <v>0.17136859204780736</v>
      </c>
      <c r="G19">
        <f t="shared" si="4"/>
        <v>0.13172579823561206</v>
      </c>
      <c r="H19">
        <f t="shared" si="5"/>
        <v>9.6800484585610316E-2</v>
      </c>
    </row>
    <row r="20" spans="3:8" x14ac:dyDescent="0.25">
      <c r="C20">
        <v>-1.2</v>
      </c>
      <c r="D20">
        <f t="shared" si="0"/>
        <v>0.17385372358466913</v>
      </c>
      <c r="E20">
        <f t="shared" si="1"/>
        <v>0.19418605498321295</v>
      </c>
      <c r="G20">
        <f t="shared" si="4"/>
        <v>0.14817569665617678</v>
      </c>
      <c r="H20">
        <f t="shared" si="5"/>
        <v>0.11506967022170828</v>
      </c>
    </row>
    <row r="21" spans="3:8" x14ac:dyDescent="0.25">
      <c r="C21">
        <v>-1.1000000000000001</v>
      </c>
      <c r="D21">
        <f t="shared" si="0"/>
        <v>0.19368096389491202</v>
      </c>
      <c r="E21">
        <f t="shared" si="1"/>
        <v>0.21785217703255053</v>
      </c>
      <c r="G21">
        <f t="shared" si="4"/>
        <v>0.16654182477377708</v>
      </c>
      <c r="H21">
        <f t="shared" si="5"/>
        <v>0.13566606094638264</v>
      </c>
    </row>
    <row r="22" spans="3:8" x14ac:dyDescent="0.25">
      <c r="C22">
        <v>-1</v>
      </c>
      <c r="D22">
        <f t="shared" si="0"/>
        <v>0.21466252583997977</v>
      </c>
      <c r="E22">
        <f t="shared" si="1"/>
        <v>0.24197072451914337</v>
      </c>
      <c r="G22">
        <f t="shared" si="4"/>
        <v>0.18695048315002957</v>
      </c>
      <c r="H22">
        <f t="shared" si="5"/>
        <v>0.15865525393145699</v>
      </c>
    </row>
    <row r="23" spans="3:8" x14ac:dyDescent="0.25">
      <c r="C23">
        <v>-0.9</v>
      </c>
      <c r="D23">
        <f t="shared" si="0"/>
        <v>0.23649314409302508</v>
      </c>
      <c r="E23">
        <f t="shared" si="1"/>
        <v>0.26608524989875482</v>
      </c>
      <c r="G23">
        <f t="shared" si="4"/>
        <v>0.2095027596040421</v>
      </c>
      <c r="H23">
        <f t="shared" si="5"/>
        <v>0.1840601253467595</v>
      </c>
    </row>
    <row r="24" spans="3:8" x14ac:dyDescent="0.25">
      <c r="C24">
        <v>-0.8</v>
      </c>
      <c r="D24">
        <f t="shared" si="0"/>
        <v>0.25875353677316598</v>
      </c>
      <c r="E24">
        <f t="shared" si="1"/>
        <v>0.28969155276148273</v>
      </c>
      <c r="G24">
        <f t="shared" si="4"/>
        <v>0.23426356778111532</v>
      </c>
      <c r="H24">
        <f t="shared" si="5"/>
        <v>0.21185539858339661</v>
      </c>
    </row>
    <row r="25" spans="3:8" x14ac:dyDescent="0.25">
      <c r="C25">
        <v>-0.7</v>
      </c>
      <c r="D25">
        <f t="shared" si="0"/>
        <v>0.28090883171195108</v>
      </c>
      <c r="E25">
        <f t="shared" si="1"/>
        <v>0.31225393336676127</v>
      </c>
      <c r="G25">
        <f t="shared" si="4"/>
        <v>0.2612500827967249</v>
      </c>
      <c r="H25">
        <f t="shared" si="5"/>
        <v>0.24196365222307298</v>
      </c>
    </row>
    <row r="26" spans="3:8" x14ac:dyDescent="0.25">
      <c r="C26">
        <v>-0.6</v>
      </c>
      <c r="D26">
        <f t="shared" si="0"/>
        <v>0.30231870798580229</v>
      </c>
      <c r="E26">
        <f t="shared" si="1"/>
        <v>0.33322460289179967</v>
      </c>
      <c r="G26">
        <f t="shared" si="4"/>
        <v>0.29042057887592237</v>
      </c>
      <c r="H26">
        <f t="shared" si="5"/>
        <v>0.27425311775007355</v>
      </c>
    </row>
    <row r="27" spans="3:8" x14ac:dyDescent="0.25">
      <c r="C27">
        <v>-0.5</v>
      </c>
      <c r="D27">
        <f t="shared" si="0"/>
        <v>0.32226186856038702</v>
      </c>
      <c r="E27">
        <f t="shared" si="1"/>
        <v>0.35206532676429952</v>
      </c>
      <c r="G27">
        <f t="shared" si="4"/>
        <v>0.32166498159093165</v>
      </c>
      <c r="H27">
        <f t="shared" si="5"/>
        <v>0.30853753872598688</v>
      </c>
    </row>
    <row r="28" spans="3:8" x14ac:dyDescent="0.25">
      <c r="C28">
        <v>-0.4</v>
      </c>
      <c r="D28">
        <f t="shared" si="0"/>
        <v>0.33997573352819432</v>
      </c>
      <c r="E28">
        <f t="shared" si="1"/>
        <v>0.36827014030332333</v>
      </c>
      <c r="G28">
        <f t="shared" si="4"/>
        <v>0.35479863071499834</v>
      </c>
      <c r="H28">
        <f t="shared" si="5"/>
        <v>0.34457825838967576</v>
      </c>
    </row>
    <row r="29" spans="3:8" x14ac:dyDescent="0.25">
      <c r="C29">
        <v>-0.3</v>
      </c>
      <c r="D29">
        <f t="shared" si="0"/>
        <v>0.35470962734618905</v>
      </c>
      <c r="E29">
        <f t="shared" si="1"/>
        <v>0.38138781546052414</v>
      </c>
      <c r="G29">
        <f t="shared" si="4"/>
        <v>0.38956071413872984</v>
      </c>
      <c r="H29">
        <f t="shared" si="5"/>
        <v>0.38208857781104733</v>
      </c>
    </row>
    <row r="30" spans="3:8" x14ac:dyDescent="0.25">
      <c r="C30">
        <v>-0.2</v>
      </c>
      <c r="D30">
        <f t="shared" si="0"/>
        <v>0.36578663496593072</v>
      </c>
      <c r="E30">
        <f t="shared" si="1"/>
        <v>0.39104269397545588</v>
      </c>
      <c r="G30">
        <f t="shared" si="4"/>
        <v>0.42561850706846122</v>
      </c>
      <c r="H30">
        <f t="shared" si="5"/>
        <v>0.42074029056089696</v>
      </c>
    </row>
    <row r="31" spans="3:8" x14ac:dyDescent="0.25">
      <c r="C31">
        <v>-0.1</v>
      </c>
      <c r="D31">
        <f t="shared" si="0"/>
        <v>0.37266646558585254</v>
      </c>
      <c r="E31">
        <f t="shared" si="1"/>
        <v>0.39695254747701181</v>
      </c>
      <c r="G31">
        <f t="shared" si="4"/>
        <v>0.46257792046972662</v>
      </c>
      <c r="H31">
        <f t="shared" si="5"/>
        <v>0.46017216272297101</v>
      </c>
    </row>
    <row r="32" spans="3:8" x14ac:dyDescent="0.25">
      <c r="C32">
        <v>0</v>
      </c>
      <c r="D32">
        <f t="shared" si="0"/>
        <v>0.37499999999999994</v>
      </c>
      <c r="E32">
        <f t="shared" si="1"/>
        <v>0.3989422804014327</v>
      </c>
      <c r="G32">
        <f t="shared" si="4"/>
        <v>0.5</v>
      </c>
      <c r="H32">
        <f t="shared" si="5"/>
        <v>0.5</v>
      </c>
    </row>
    <row r="33" spans="3:8" x14ac:dyDescent="0.25">
      <c r="C33">
        <v>0.1</v>
      </c>
      <c r="D33">
        <f t="shared" si="0"/>
        <v>0.37266646558585254</v>
      </c>
      <c r="E33">
        <f t="shared" si="1"/>
        <v>0.39695254747701181</v>
      </c>
      <c r="G33">
        <f t="shared" si="4"/>
        <v>0.53742207953027332</v>
      </c>
      <c r="H33">
        <f t="shared" si="5"/>
        <v>0.53982783727702899</v>
      </c>
    </row>
    <row r="34" spans="3:8" x14ac:dyDescent="0.25">
      <c r="C34">
        <v>0.2</v>
      </c>
      <c r="D34">
        <f t="shared" si="0"/>
        <v>0.36578663496593072</v>
      </c>
      <c r="E34">
        <f t="shared" si="1"/>
        <v>0.39104269397545588</v>
      </c>
      <c r="G34">
        <f t="shared" si="4"/>
        <v>0.57438149293153873</v>
      </c>
      <c r="H34">
        <f t="shared" si="5"/>
        <v>0.57925970943910299</v>
      </c>
    </row>
    <row r="35" spans="3:8" x14ac:dyDescent="0.25">
      <c r="C35">
        <v>0.3</v>
      </c>
      <c r="D35">
        <f t="shared" si="0"/>
        <v>0.35470962734618905</v>
      </c>
      <c r="E35">
        <f t="shared" si="1"/>
        <v>0.38138781546052414</v>
      </c>
      <c r="G35">
        <f t="shared" si="4"/>
        <v>0.61043928586127016</v>
      </c>
      <c r="H35">
        <f t="shared" si="5"/>
        <v>0.61791142218895267</v>
      </c>
    </row>
    <row r="36" spans="3:8" x14ac:dyDescent="0.25">
      <c r="C36">
        <v>0.4</v>
      </c>
      <c r="D36">
        <f t="shared" si="0"/>
        <v>0.33997573352819432</v>
      </c>
      <c r="E36">
        <f t="shared" si="1"/>
        <v>0.36827014030332333</v>
      </c>
      <c r="G36">
        <f t="shared" si="4"/>
        <v>0.6452013692850016</v>
      </c>
      <c r="H36">
        <f t="shared" si="5"/>
        <v>0.65542174161032429</v>
      </c>
    </row>
    <row r="37" spans="3:8" x14ac:dyDescent="0.25">
      <c r="C37">
        <v>0.5</v>
      </c>
      <c r="D37">
        <f t="shared" si="0"/>
        <v>0.32226186856038702</v>
      </c>
      <c r="E37">
        <f t="shared" si="1"/>
        <v>0.35206532676429952</v>
      </c>
      <c r="G37">
        <f t="shared" si="4"/>
        <v>0.6783350184090684</v>
      </c>
      <c r="H37">
        <f t="shared" si="5"/>
        <v>0.69146246127401312</v>
      </c>
    </row>
    <row r="38" spans="3:8" x14ac:dyDescent="0.25">
      <c r="C38">
        <v>0.6</v>
      </c>
      <c r="D38">
        <f t="shared" si="0"/>
        <v>0.30231870798580229</v>
      </c>
      <c r="E38">
        <f t="shared" si="1"/>
        <v>0.33322460289179967</v>
      </c>
      <c r="G38">
        <f t="shared" si="4"/>
        <v>0.70957942112407757</v>
      </c>
      <c r="H38">
        <f t="shared" si="5"/>
        <v>0.72574688224992645</v>
      </c>
    </row>
    <row r="39" spans="3:8" x14ac:dyDescent="0.25">
      <c r="C39">
        <v>0.7</v>
      </c>
      <c r="D39">
        <f t="shared" si="0"/>
        <v>0.28090883171195108</v>
      </c>
      <c r="E39">
        <f t="shared" si="1"/>
        <v>0.31225393336676127</v>
      </c>
      <c r="G39">
        <f t="shared" si="4"/>
        <v>0.7387499172032751</v>
      </c>
      <c r="H39">
        <f t="shared" si="5"/>
        <v>0.75803634777692697</v>
      </c>
    </row>
    <row r="40" spans="3:8" x14ac:dyDescent="0.25">
      <c r="C40">
        <v>0.8</v>
      </c>
      <c r="D40">
        <f t="shared" si="0"/>
        <v>0.25875353677316598</v>
      </c>
      <c r="E40">
        <f t="shared" si="1"/>
        <v>0.28969155276148273</v>
      </c>
      <c r="G40">
        <f t="shared" si="4"/>
        <v>0.76573643221888466</v>
      </c>
      <c r="H40">
        <f t="shared" si="5"/>
        <v>0.78814460141660336</v>
      </c>
    </row>
    <row r="41" spans="3:8" x14ac:dyDescent="0.25">
      <c r="C41">
        <v>0.9</v>
      </c>
      <c r="D41">
        <f t="shared" si="0"/>
        <v>0.23649314409302508</v>
      </c>
      <c r="E41">
        <f t="shared" si="1"/>
        <v>0.26608524989875482</v>
      </c>
      <c r="G41">
        <f t="shared" si="4"/>
        <v>0.79049724039595792</v>
      </c>
      <c r="H41">
        <f t="shared" si="5"/>
        <v>0.81593987465324047</v>
      </c>
    </row>
    <row r="42" spans="3:8" x14ac:dyDescent="0.25">
      <c r="C42">
        <v>1</v>
      </c>
      <c r="D42">
        <f t="shared" si="0"/>
        <v>0.21466252583997977</v>
      </c>
      <c r="E42">
        <f t="shared" si="1"/>
        <v>0.24197072451914337</v>
      </c>
      <c r="G42">
        <f t="shared" si="4"/>
        <v>0.8130495168499704</v>
      </c>
      <c r="H42">
        <f t="shared" si="5"/>
        <v>0.84134474606854304</v>
      </c>
    </row>
    <row r="43" spans="3:8" x14ac:dyDescent="0.25">
      <c r="C43">
        <v>1.1000000000000001</v>
      </c>
      <c r="D43">
        <f t="shared" si="0"/>
        <v>0.19368096389491202</v>
      </c>
      <c r="E43">
        <f t="shared" si="1"/>
        <v>0.21785217703255053</v>
      </c>
      <c r="G43">
        <f t="shared" si="4"/>
        <v>0.8334581752262229</v>
      </c>
      <c r="H43">
        <f t="shared" si="5"/>
        <v>0.86433393905361733</v>
      </c>
    </row>
    <row r="44" spans="3:8" x14ac:dyDescent="0.25">
      <c r="C44">
        <v>1.2</v>
      </c>
      <c r="D44">
        <f t="shared" si="0"/>
        <v>0.17385372358466913</v>
      </c>
      <c r="E44">
        <f t="shared" si="1"/>
        <v>0.19418605498321295</v>
      </c>
      <c r="G44">
        <f t="shared" si="4"/>
        <v>0.8518243033438232</v>
      </c>
      <c r="H44">
        <f t="shared" si="5"/>
        <v>0.88493032977829178</v>
      </c>
    </row>
    <row r="45" spans="3:8" x14ac:dyDescent="0.25">
      <c r="C45">
        <v>1.3</v>
      </c>
      <c r="D45">
        <f t="shared" si="0"/>
        <v>0.15538195452212655</v>
      </c>
      <c r="E45">
        <f t="shared" si="1"/>
        <v>0.17136859204780736</v>
      </c>
      <c r="G45">
        <f t="shared" si="4"/>
        <v>0.86827420176438797</v>
      </c>
      <c r="H45">
        <f t="shared" si="5"/>
        <v>0.9031995154143897</v>
      </c>
    </row>
    <row r="46" spans="3:8" x14ac:dyDescent="0.25">
      <c r="C46">
        <v>1.4</v>
      </c>
      <c r="D46">
        <f t="shared" si="0"/>
        <v>0.13837753713555254</v>
      </c>
      <c r="E46">
        <f t="shared" si="1"/>
        <v>0.14972746563574488</v>
      </c>
      <c r="G46">
        <f t="shared" si="4"/>
        <v>0.88294968633658499</v>
      </c>
      <c r="H46">
        <f t="shared" si="5"/>
        <v>0.91924334076622893</v>
      </c>
    </row>
    <row r="47" spans="3:8" x14ac:dyDescent="0.25">
      <c r="C47">
        <v>1.5</v>
      </c>
      <c r="D47">
        <f t="shared" si="0"/>
        <v>0.12288</v>
      </c>
      <c r="E47">
        <f t="shared" si="1"/>
        <v>0.12951759566589174</v>
      </c>
      <c r="G47">
        <f t="shared" si="4"/>
        <v>0.89600000000000013</v>
      </c>
      <c r="H47">
        <f t="shared" si="5"/>
        <v>0.93319279873114191</v>
      </c>
    </row>
    <row r="48" spans="3:8" x14ac:dyDescent="0.25">
      <c r="C48">
        <v>1.6</v>
      </c>
      <c r="D48">
        <f t="shared" si="0"/>
        <v>0.10887336538560986</v>
      </c>
      <c r="E48">
        <f t="shared" si="1"/>
        <v>0.11092083467945554</v>
      </c>
      <c r="G48">
        <f t="shared" si="4"/>
        <v>0.90757542736782559</v>
      </c>
      <c r="H48">
        <f t="shared" si="5"/>
        <v>0.94520070830044201</v>
      </c>
    </row>
    <row r="49" spans="3:8" x14ac:dyDescent="0.25">
      <c r="C49">
        <v>1.7</v>
      </c>
      <c r="D49">
        <f t="shared" si="0"/>
        <v>9.6301530931994894E-2</v>
      </c>
      <c r="E49">
        <f t="shared" si="1"/>
        <v>9.4049077376886947E-2</v>
      </c>
      <c r="G49">
        <f t="shared" si="4"/>
        <v>0.91782252936497499</v>
      </c>
      <c r="H49">
        <f t="shared" si="5"/>
        <v>0.95543453724145699</v>
      </c>
    </row>
    <row r="50" spans="3:8" x14ac:dyDescent="0.25">
      <c r="C50">
        <v>1.8</v>
      </c>
      <c r="D50">
        <f t="shared" si="0"/>
        <v>8.5081439773720999E-2</v>
      </c>
      <c r="E50">
        <f t="shared" si="1"/>
        <v>7.8950158300894149E-2</v>
      </c>
      <c r="G50">
        <f t="shared" si="4"/>
        <v>0.92688080940548578</v>
      </c>
      <c r="H50">
        <f t="shared" si="5"/>
        <v>0.96406968088707423</v>
      </c>
    </row>
    <row r="51" spans="3:8" x14ac:dyDescent="0.25">
      <c r="C51">
        <v>1.9</v>
      </c>
      <c r="D51">
        <f t="shared" si="0"/>
        <v>7.5113777631384146E-2</v>
      </c>
      <c r="E51">
        <f t="shared" si="1"/>
        <v>6.5615814774676595E-2</v>
      </c>
      <c r="G51">
        <f t="shared" si="4"/>
        <v>0.93488057352169518</v>
      </c>
      <c r="H51">
        <f t="shared" si="5"/>
        <v>0.97128344018399815</v>
      </c>
    </row>
    <row r="52" spans="3:8" x14ac:dyDescent="0.25">
      <c r="C52">
        <v>2</v>
      </c>
      <c r="D52">
        <f t="shared" si="0"/>
        <v>6.6291260736238825E-2</v>
      </c>
      <c r="E52">
        <f t="shared" si="1"/>
        <v>5.3990966513188063E-2</v>
      </c>
      <c r="G52">
        <f t="shared" si="4"/>
        <v>0.94194173824159222</v>
      </c>
      <c r="H52">
        <f t="shared" si="5"/>
        <v>0.97724986805182079</v>
      </c>
    </row>
    <row r="53" spans="3:8" x14ac:dyDescent="0.25">
      <c r="C53">
        <v>2.1</v>
      </c>
      <c r="D53">
        <f t="shared" si="0"/>
        <v>5.8504767334097166E-2</v>
      </c>
      <c r="E53">
        <f t="shared" si="1"/>
        <v>4.3983595980427191E-2</v>
      </c>
      <c r="G53">
        <f t="shared" si="4"/>
        <v>0.94817335684119897</v>
      </c>
      <c r="H53">
        <f t="shared" si="5"/>
        <v>0.98213557943718344</v>
      </c>
    </row>
    <row r="54" spans="3:8" x14ac:dyDescent="0.25">
      <c r="C54">
        <v>2.2000000000000002</v>
      </c>
      <c r="D54">
        <f t="shared" si="0"/>
        <v>5.1647652126004202E-2</v>
      </c>
      <c r="E54">
        <f t="shared" si="1"/>
        <v>3.5474592846231424E-2</v>
      </c>
      <c r="G54">
        <f t="shared" si="4"/>
        <v>0.95367366491018268</v>
      </c>
      <c r="H54">
        <f t="shared" si="5"/>
        <v>0.98609655248650141</v>
      </c>
    </row>
    <row r="55" spans="3:8" x14ac:dyDescent="0.25">
      <c r="C55">
        <v>2.2999999999999998</v>
      </c>
      <c r="D55">
        <f t="shared" si="0"/>
        <v>4.5618600849191629E-2</v>
      </c>
      <c r="E55">
        <f t="shared" si="1"/>
        <v>2.8327037741601186E-2</v>
      </c>
      <c r="G55">
        <f t="shared" si="4"/>
        <v>0.95853048144380881</v>
      </c>
      <c r="H55">
        <f t="shared" si="5"/>
        <v>0.98927588997832416</v>
      </c>
    </row>
    <row r="56" spans="3:8" x14ac:dyDescent="0.25">
      <c r="C56">
        <v>2.4</v>
      </c>
      <c r="D56">
        <f t="shared" si="0"/>
        <v>4.0323358954948249E-2</v>
      </c>
      <c r="E56">
        <f t="shared" si="1"/>
        <v>2.2394530294842899E-2</v>
      </c>
      <c r="G56">
        <f t="shared" si="4"/>
        <v>0.96282183647874697</v>
      </c>
      <c r="H56">
        <f t="shared" si="5"/>
        <v>0.99180246407540384</v>
      </c>
    </row>
    <row r="57" spans="3:8" x14ac:dyDescent="0.25">
      <c r="C57">
        <v>2.5000000000000102</v>
      </c>
      <c r="D57">
        <f t="shared" si="0"/>
        <v>3.5675624369556194E-2</v>
      </c>
      <c r="E57">
        <f t="shared" si="1"/>
        <v>1.7528300493568086E-2</v>
      </c>
      <c r="G57">
        <f t="shared" si="4"/>
        <v>0.9666167275940063</v>
      </c>
      <c r="H57">
        <f t="shared" si="5"/>
        <v>0.99379033467422406</v>
      </c>
    </row>
    <row r="58" spans="3:8" x14ac:dyDescent="0.25">
      <c r="C58">
        <v>2.6</v>
      </c>
      <c r="D58">
        <f t="shared" si="0"/>
        <v>3.1597343226134868E-2</v>
      </c>
      <c r="E58">
        <f t="shared" si="1"/>
        <v>1.3582969233685613E-2</v>
      </c>
      <c r="G58">
        <f t="shared" si="4"/>
        <v>0.96997593406016247</v>
      </c>
      <c r="H58">
        <f t="shared" si="5"/>
        <v>0.99533881197628127</v>
      </c>
    </row>
    <row r="59" spans="3:8" x14ac:dyDescent="0.25">
      <c r="C59">
        <v>2.7</v>
      </c>
      <c r="D59">
        <f t="shared" si="0"/>
        <v>2.8018597422760021E-2</v>
      </c>
      <c r="E59">
        <f t="shared" si="1"/>
        <v>1.0420934814422592E-2</v>
      </c>
      <c r="G59">
        <f t="shared" si="4"/>
        <v>0.97295283877553895</v>
      </c>
      <c r="H59">
        <f t="shared" si="5"/>
        <v>0.99653302619695938</v>
      </c>
    </row>
    <row r="60" spans="3:8" x14ac:dyDescent="0.25">
      <c r="C60">
        <v>2.80000000000001</v>
      </c>
      <c r="D60">
        <f t="shared" si="0"/>
        <v>2.4877228205425782E-2</v>
      </c>
      <c r="E60">
        <f t="shared" si="1"/>
        <v>7.915451582979743E-3</v>
      </c>
      <c r="G60">
        <f t="shared" si="4"/>
        <v>0.97559422472555823</v>
      </c>
      <c r="H60">
        <f t="shared" si="5"/>
        <v>0.99744486966957213</v>
      </c>
    </row>
    <row r="61" spans="3:8" x14ac:dyDescent="0.25">
      <c r="C61">
        <v>2.9000000000000101</v>
      </c>
      <c r="D61">
        <f t="shared" si="0"/>
        <v>2.2118302445273446E-2</v>
      </c>
      <c r="E61">
        <f t="shared" si="1"/>
        <v>5.9525324197756795E-3</v>
      </c>
      <c r="G61">
        <f t="shared" si="4"/>
        <v>0.97794102518289971</v>
      </c>
      <c r="H61">
        <f t="shared" si="5"/>
        <v>0.99813418669961607</v>
      </c>
    </row>
    <row r="62" spans="3:8" x14ac:dyDescent="0.25">
      <c r="C62">
        <v>3.0000000000000102</v>
      </c>
      <c r="D62">
        <f t="shared" si="0"/>
        <v>1.9693498090836307E-2</v>
      </c>
      <c r="E62">
        <f t="shared" si="1"/>
        <v>4.431848411937874E-3</v>
      </c>
      <c r="G62">
        <f t="shared" si="4"/>
        <v>0.98002901596414083</v>
      </c>
      <c r="H62">
        <f t="shared" si="5"/>
        <v>0.9986501019683699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07"/>
  <sheetViews>
    <sheetView workbookViewId="0">
      <selection activeCell="K28" sqref="K28"/>
    </sheetView>
  </sheetViews>
  <sheetFormatPr defaultRowHeight="15" x14ac:dyDescent="0.25"/>
  <cols>
    <col min="4" max="4" width="10.7109375" style="1" bestFit="1" customWidth="1"/>
    <col min="6" max="6" width="12" bestFit="1" customWidth="1"/>
  </cols>
  <sheetData>
    <row r="1" spans="1:5" x14ac:dyDescent="0.25">
      <c r="A1" t="s">
        <v>4</v>
      </c>
      <c r="B1" t="s">
        <v>8</v>
      </c>
      <c r="C1" t="s">
        <v>9</v>
      </c>
      <c r="D1" s="1" t="s">
        <v>10</v>
      </c>
      <c r="E1" t="s">
        <v>11</v>
      </c>
    </row>
    <row r="2" spans="1:5" x14ac:dyDescent="0.25">
      <c r="A2">
        <v>-5</v>
      </c>
      <c r="B2">
        <f>A2*5+45</f>
        <v>20</v>
      </c>
      <c r="C2" s="1">
        <f>_xlfn.T.DIST(A2,15,FALSE)</f>
        <v>1.5343601115904763E-4</v>
      </c>
      <c r="E2" s="2"/>
    </row>
    <row r="3" spans="1:5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/>
    </row>
    <row r="4" spans="1:5" x14ac:dyDescent="0.25">
      <c r="A4">
        <v>-4.8</v>
      </c>
      <c r="B4">
        <f t="shared" si="0"/>
        <v>21</v>
      </c>
      <c r="C4" s="1">
        <f t="shared" si="1"/>
        <v>2.2934177225122731E-4</v>
      </c>
      <c r="E4" s="2"/>
    </row>
    <row r="5" spans="1:5" x14ac:dyDescent="0.25">
      <c r="A5">
        <v>-4.7</v>
      </c>
      <c r="B5">
        <f t="shared" si="0"/>
        <v>21.5</v>
      </c>
      <c r="C5" s="1">
        <f t="shared" si="1"/>
        <v>2.8077120359718444E-4</v>
      </c>
      <c r="E5" s="2"/>
    </row>
    <row r="6" spans="1:5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/>
    </row>
    <row r="7" spans="1:5" x14ac:dyDescent="0.25">
      <c r="A7">
        <v>-4.5</v>
      </c>
      <c r="B7">
        <f t="shared" si="0"/>
        <v>22.5</v>
      </c>
      <c r="C7" s="1">
        <f t="shared" si="1"/>
        <v>4.2182688870972412E-4</v>
      </c>
      <c r="E7" s="2"/>
    </row>
    <row r="8" spans="1:5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/>
    </row>
    <row r="9" spans="1:5" x14ac:dyDescent="0.25">
      <c r="A9">
        <v>-4.3</v>
      </c>
      <c r="B9">
        <f t="shared" si="0"/>
        <v>23.5</v>
      </c>
      <c r="C9" s="1">
        <f t="shared" si="1"/>
        <v>6.3545682720716242E-4</v>
      </c>
      <c r="E9" s="2"/>
    </row>
    <row r="10" spans="1:5" x14ac:dyDescent="0.25">
      <c r="A10">
        <v>-4.2</v>
      </c>
      <c r="B10">
        <f t="shared" si="0"/>
        <v>24</v>
      </c>
      <c r="C10" s="1">
        <f t="shared" si="1"/>
        <v>7.8055952857771871E-4</v>
      </c>
      <c r="E10" s="2"/>
    </row>
    <row r="11" spans="1:5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/>
    </row>
    <row r="12" spans="1:5" x14ac:dyDescent="0.25">
      <c r="A12">
        <v>-4</v>
      </c>
      <c r="B12">
        <f t="shared" si="0"/>
        <v>25</v>
      </c>
      <c r="C12" s="1">
        <f t="shared" si="1"/>
        <v>1.1789996594981176E-3</v>
      </c>
      <c r="E12" s="2"/>
    </row>
    <row r="13" spans="1:5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/>
    </row>
    <row r="14" spans="1:5" x14ac:dyDescent="0.25">
      <c r="A14">
        <v>-3.8</v>
      </c>
      <c r="B14">
        <f t="shared" si="0"/>
        <v>26</v>
      </c>
      <c r="C14" s="1">
        <f t="shared" si="1"/>
        <v>1.7819880404976E-3</v>
      </c>
      <c r="E14" s="2"/>
    </row>
    <row r="15" spans="1:5" x14ac:dyDescent="0.25">
      <c r="A15">
        <v>-3.7</v>
      </c>
      <c r="B15">
        <f t="shared" si="0"/>
        <v>26.5</v>
      </c>
      <c r="C15" s="1">
        <f t="shared" si="1"/>
        <v>2.190598794681821E-3</v>
      </c>
      <c r="E15" s="2"/>
    </row>
    <row r="16" spans="1:5" x14ac:dyDescent="0.25">
      <c r="A16">
        <v>-3.6</v>
      </c>
      <c r="B16">
        <f t="shared" si="0"/>
        <v>27</v>
      </c>
      <c r="C16" s="1">
        <f t="shared" si="1"/>
        <v>2.692215955311245E-3</v>
      </c>
      <c r="E16" s="2"/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/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/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/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/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/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2">_xlfn.T.DIST(A2,15,FALSE)</f>
        <v>1.5343601115904763E-4</v>
      </c>
      <c r="E22" s="2"/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2"/>
        <v>1.8749929013643922E-4</v>
      </c>
      <c r="E23" s="2"/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2"/>
        <v>2.2934177225122731E-4</v>
      </c>
      <c r="E24" s="2"/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2"/>
        <v>2.8077120359718444E-4</v>
      </c>
      <c r="E25" s="2"/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2"/>
        <v>3.4401696169853693E-4</v>
      </c>
      <c r="E26" s="2"/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2"/>
        <v>4.2182688870972412E-4</v>
      </c>
      <c r="E27" s="2"/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/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3">_xlfn.T.DIST(A9,15,FALSE)</f>
        <v>6.3545682720716242E-4</v>
      </c>
      <c r="E29" s="2"/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3"/>
        <v>7.8055952857771871E-4</v>
      </c>
      <c r="E30" s="2"/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3"/>
        <v>9.5917505902467213E-4</v>
      </c>
      <c r="E31" s="2"/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3"/>
        <v>1.1789996594981176E-3</v>
      </c>
      <c r="E32" s="2">
        <f t="shared" ref="E32:E45" si="4">C12</f>
        <v>1.1789996594981176E-3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3"/>
        <v>1.4494439577059717E-3</v>
      </c>
      <c r="E33" s="2">
        <f t="shared" si="4"/>
        <v>1.4494439577059717E-3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3"/>
        <v>1.7819880404976E-3</v>
      </c>
      <c r="E34" s="2">
        <f t="shared" si="4"/>
        <v>1.7819880404976E-3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3"/>
        <v>2.190598794681821E-3</v>
      </c>
      <c r="E35" s="2">
        <f t="shared" si="4"/>
        <v>2.190598794681821E-3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3"/>
        <v>2.692215955311245E-3</v>
      </c>
      <c r="E36" s="2">
        <f t="shared" si="4"/>
        <v>2.692215955311245E-3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3"/>
        <v>3.3073120822830833E-3</v>
      </c>
      <c r="E37" s="2">
        <f t="shared" si="4"/>
        <v>3.3073120822830833E-3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3"/>
        <v>4.0605294510127022E-3</v>
      </c>
      <c r="E38" s="2">
        <f t="shared" si="4"/>
        <v>4.0605294510127022E-3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3"/>
        <v>4.9813932377373339E-3</v>
      </c>
      <c r="E39" s="2">
        <f t="shared" si="4"/>
        <v>4.9813932377373339E-3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3"/>
        <v>6.1050949926092727E-3</v>
      </c>
      <c r="E40" s="2">
        <f t="shared" si="4"/>
        <v>6.1050949926092727E-3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3"/>
        <v>7.4733327685814321E-3</v>
      </c>
      <c r="E41" s="2">
        <f t="shared" si="4"/>
        <v>7.4733327685814321E-3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3"/>
        <v>9.1351839443685155E-3</v>
      </c>
      <c r="E42" s="2">
        <f t="shared" si="4"/>
        <v>9.1351839443685155E-3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3"/>
        <v>1.1147973322738791E-2</v>
      </c>
      <c r="E43" s="2">
        <f t="shared" si="4"/>
        <v>1.1147973322738791E-2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3"/>
        <v>1.3578082207553903E-2</v>
      </c>
      <c r="E44" s="2">
        <f t="shared" si="4"/>
        <v>1.3578082207553903E-2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3"/>
        <v>1.6501623820839296E-2</v>
      </c>
      <c r="E45" s="2">
        <f t="shared" si="4"/>
        <v>1.6501623820839296E-2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3"/>
        <v>2.0004886980462187E-2</v>
      </c>
      <c r="E46" s="2">
        <f t="shared" ref="E46:E54" si="5">C26</f>
        <v>2.0004886980462187E-2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3"/>
        <v>2.4184424389153258E-2</v>
      </c>
      <c r="E47" s="2">
        <f t="shared" si="5"/>
        <v>2.4184424389153258E-2</v>
      </c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3"/>
        <v>2.9146635976670974E-2</v>
      </c>
      <c r="E48" s="2">
        <f t="shared" si="5"/>
        <v>2.9146635976670974E-2</v>
      </c>
    </row>
    <row r="49" spans="1:6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3"/>
        <v>3.5006674311678414E-2</v>
      </c>
      <c r="E49" s="2">
        <f t="shared" si="5"/>
        <v>3.5006674311678414E-2</v>
      </c>
    </row>
    <row r="50" spans="1:6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3"/>
        <v>4.188648217600021E-2</v>
      </c>
      <c r="E50" s="2">
        <f t="shared" si="5"/>
        <v>4.188648217600021E-2</v>
      </c>
    </row>
    <row r="51" spans="1:6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3"/>
        <v>4.9911767229683809E-2</v>
      </c>
      <c r="E51" s="2">
        <f t="shared" si="5"/>
        <v>4.9911767229683809E-2</v>
      </c>
    </row>
    <row r="52" spans="1:6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3"/>
        <v>5.9207731634663509E-2</v>
      </c>
      <c r="E52" s="2">
        <f t="shared" si="5"/>
        <v>5.9207731634663509E-2</v>
      </c>
      <c r="F52" s="2">
        <f>C52</f>
        <v>0.39235316284007821</v>
      </c>
    </row>
    <row r="53" spans="1:6" x14ac:dyDescent="0.25">
      <c r="A53">
        <v>9.9999999999980105E-2</v>
      </c>
      <c r="B53">
        <f t="shared" si="0"/>
        <v>45.499999999999901</v>
      </c>
      <c r="C53" s="1">
        <f t="shared" si="1"/>
        <v>0.39026687636407081</v>
      </c>
      <c r="D53" s="1">
        <f t="shared" si="3"/>
        <v>6.9893412526044793E-2</v>
      </c>
      <c r="E53" s="2">
        <f t="shared" si="5"/>
        <v>6.9893412526044793E-2</v>
      </c>
    </row>
    <row r="54" spans="1:6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3"/>
        <v>8.2074559100319966E-2</v>
      </c>
      <c r="E54" s="2">
        <f t="shared" si="5"/>
        <v>8.2074559100319966E-2</v>
      </c>
    </row>
    <row r="55" spans="1:6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3"/>
        <v>9.5835079135136086E-2</v>
      </c>
      <c r="E55" s="2"/>
    </row>
    <row r="56" spans="1:6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3"/>
        <v>0.11122723411924287</v>
      </c>
      <c r="E56" s="2"/>
    </row>
    <row r="57" spans="1:6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3"/>
        <v>0.12826094490657389</v>
      </c>
      <c r="E57" s="2"/>
    </row>
    <row r="58" spans="1:6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3"/>
        <v>0.14689277894672825</v>
      </c>
      <c r="E58" s="2"/>
    </row>
    <row r="59" spans="1:6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3"/>
        <v>0.16701540726629044</v>
      </c>
      <c r="E59" s="2"/>
    </row>
    <row r="60" spans="1:6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3"/>
        <v>0.1884485172611193</v>
      </c>
      <c r="E60" s="2"/>
    </row>
    <row r="61" spans="1:6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3"/>
        <v>0.21093231133526369</v>
      </c>
      <c r="E61" s="2"/>
    </row>
    <row r="62" spans="1:6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3"/>
        <v>0.23412477288672814</v>
      </c>
      <c r="E62" s="2"/>
    </row>
    <row r="63" spans="1:6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3"/>
        <v>0.25760380339662181</v>
      </c>
      <c r="E63" s="2"/>
    </row>
    <row r="64" spans="1:6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6">A67*5+45</f>
        <v>52.499999999999901</v>
      </c>
      <c r="C67" s="1">
        <f t="shared" ref="C67:C102" si="7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6"/>
        <v>52.999999999999901</v>
      </c>
      <c r="C68" s="1">
        <f t="shared" si="7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6"/>
        <v>53.499999999999901</v>
      </c>
      <c r="C69" s="1">
        <f t="shared" si="7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6"/>
        <v>53.999999999999901</v>
      </c>
      <c r="C70" s="1">
        <f t="shared" si="7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6"/>
        <v>54.499999999999901</v>
      </c>
      <c r="C71" s="1">
        <f t="shared" si="7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6"/>
        <v>54.999999999999901</v>
      </c>
      <c r="C72" s="1">
        <f t="shared" si="7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6"/>
        <v>55.499999999999851</v>
      </c>
      <c r="C73" s="1">
        <f t="shared" si="7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6"/>
        <v>55.999999999999851</v>
      </c>
      <c r="C74" s="1">
        <f t="shared" si="7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6"/>
        <v>56.499999999999851</v>
      </c>
      <c r="C75" s="1">
        <f t="shared" si="7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6"/>
        <v>56.999999999999851</v>
      </c>
      <c r="C76" s="1">
        <f t="shared" si="7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6"/>
        <v>57.499999999999851</v>
      </c>
      <c r="C77" s="1">
        <f t="shared" si="7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6"/>
        <v>57.999999999999851</v>
      </c>
      <c r="C78" s="1">
        <f t="shared" si="7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6"/>
        <v>58.499999999999851</v>
      </c>
      <c r="C79" s="1">
        <f t="shared" si="7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6"/>
        <v>58.999999999999851</v>
      </c>
      <c r="C80" s="1">
        <f t="shared" si="7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6"/>
        <v>59.499999999999851</v>
      </c>
      <c r="C81" s="1">
        <f t="shared" si="7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6"/>
        <v>59.999999999999851</v>
      </c>
      <c r="C82" s="1">
        <f t="shared" si="7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6"/>
        <v>60.499999999999851</v>
      </c>
      <c r="C83" s="1">
        <f t="shared" si="7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6"/>
        <v>60.999999999999851</v>
      </c>
      <c r="C84" s="1">
        <f t="shared" si="7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6"/>
        <v>61.499999999999851</v>
      </c>
      <c r="C85" s="1">
        <f t="shared" si="7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6"/>
        <v>61.999999999999851</v>
      </c>
      <c r="C86" s="1">
        <f t="shared" si="7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6"/>
        <v>62.499999999999851</v>
      </c>
      <c r="C87" s="1">
        <f t="shared" si="7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6"/>
        <v>62.999999999999851</v>
      </c>
      <c r="C88" s="1">
        <f t="shared" si="7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6"/>
        <v>63.499999999999851</v>
      </c>
      <c r="C89" s="1">
        <f t="shared" si="7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6"/>
        <v>63.999999999999851</v>
      </c>
      <c r="C90" s="1">
        <f t="shared" si="7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6"/>
        <v>64.499999999999858</v>
      </c>
      <c r="C91" s="1">
        <f t="shared" si="7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6"/>
        <v>64.999999999999858</v>
      </c>
      <c r="C92" s="1">
        <f t="shared" si="7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6"/>
        <v>65.499999999999858</v>
      </c>
      <c r="C93" s="1">
        <f t="shared" si="7"/>
        <v>9.5917505902473035E-4</v>
      </c>
      <c r="D93" s="1">
        <f t="shared" ref="D93:D102" si="8">_xlfn.T.DIST(A73,15,FALSE)</f>
        <v>4.9911767229687272E-2</v>
      </c>
    </row>
    <row r="94" spans="1:4" x14ac:dyDescent="0.25">
      <c r="A94">
        <v>4.19999999999997</v>
      </c>
      <c r="B94">
        <f t="shared" si="6"/>
        <v>65.999999999999858</v>
      </c>
      <c r="C94" s="1">
        <f t="shared" si="7"/>
        <v>7.8055952857776728E-4</v>
      </c>
      <c r="D94" s="1">
        <f t="shared" si="8"/>
        <v>4.1886482176003194E-2</v>
      </c>
    </row>
    <row r="95" spans="1:4" x14ac:dyDescent="0.25">
      <c r="A95">
        <v>4.2999999999999696</v>
      </c>
      <c r="B95">
        <f t="shared" si="6"/>
        <v>66.499999999999844</v>
      </c>
      <c r="C95" s="1">
        <f t="shared" si="7"/>
        <v>6.354568272072033E-4</v>
      </c>
      <c r="D95" s="1">
        <f t="shared" si="8"/>
        <v>3.500667431168094E-2</v>
      </c>
    </row>
    <row r="96" spans="1:4" x14ac:dyDescent="0.25">
      <c r="A96">
        <v>4.3999999999999702</v>
      </c>
      <c r="B96">
        <f t="shared" si="6"/>
        <v>66.999999999999858</v>
      </c>
      <c r="C96" s="1">
        <f t="shared" si="7"/>
        <v>5.1758536635970916E-4</v>
      </c>
      <c r="D96" s="1">
        <f t="shared" si="8"/>
        <v>2.9146635976673111E-2</v>
      </c>
    </row>
    <row r="97" spans="1:4" x14ac:dyDescent="0.25">
      <c r="A97">
        <v>4.4999999999999698</v>
      </c>
      <c r="B97">
        <f t="shared" si="6"/>
        <v>67.499999999999858</v>
      </c>
      <c r="C97" s="1">
        <f t="shared" si="7"/>
        <v>4.218268887097502E-4</v>
      </c>
      <c r="D97" s="1">
        <f t="shared" si="8"/>
        <v>2.418442438915511E-2</v>
      </c>
    </row>
    <row r="98" spans="1:4" x14ac:dyDescent="0.25">
      <c r="A98">
        <v>4.5999999999999703</v>
      </c>
      <c r="B98">
        <f t="shared" si="6"/>
        <v>67.999999999999858</v>
      </c>
      <c r="C98" s="1">
        <f t="shared" si="7"/>
        <v>3.4401696169855786E-4</v>
      </c>
      <c r="D98" s="1">
        <f t="shared" si="8"/>
        <v>2.0004886980463703E-2</v>
      </c>
    </row>
    <row r="99" spans="1:4" x14ac:dyDescent="0.25">
      <c r="A99">
        <v>4.69999999999997</v>
      </c>
      <c r="B99">
        <f t="shared" si="6"/>
        <v>68.499999999999858</v>
      </c>
      <c r="C99" s="1">
        <f t="shared" si="7"/>
        <v>2.8077120359720146E-4</v>
      </c>
      <c r="D99" s="1">
        <f t="shared" si="8"/>
        <v>1.6501623820840562E-2</v>
      </c>
    </row>
    <row r="100" spans="1:4" x14ac:dyDescent="0.25">
      <c r="A100">
        <v>4.7999999999999696</v>
      </c>
      <c r="B100">
        <f t="shared" si="6"/>
        <v>68.999999999999844</v>
      </c>
      <c r="C100" s="1">
        <f t="shared" si="7"/>
        <v>2.2934177225124143E-4</v>
      </c>
      <c r="D100" s="1">
        <f t="shared" si="8"/>
        <v>1.3578082207554971E-2</v>
      </c>
    </row>
    <row r="101" spans="1:4" x14ac:dyDescent="0.25">
      <c r="A101">
        <v>4.8999999999999604</v>
      </c>
      <c r="B101">
        <f t="shared" si="6"/>
        <v>69.499999999999801</v>
      </c>
      <c r="C101" s="1">
        <f t="shared" si="7"/>
        <v>1.8749929013645448E-4</v>
      </c>
      <c r="D101" s="1">
        <f t="shared" si="8"/>
        <v>1.1147973322739679E-2</v>
      </c>
    </row>
    <row r="102" spans="1:4" x14ac:dyDescent="0.25">
      <c r="A102">
        <v>4.99999999999996</v>
      </c>
      <c r="B102">
        <f t="shared" si="6"/>
        <v>69.999999999999801</v>
      </c>
      <c r="C102" s="1">
        <f t="shared" si="7"/>
        <v>1.534360111590598E-4</v>
      </c>
      <c r="D102" s="1">
        <f t="shared" si="8"/>
        <v>9.1351839443692372E-3</v>
      </c>
    </row>
    <row r="103" spans="1:4" x14ac:dyDescent="0.25">
      <c r="A103">
        <v>5.0999999999999597</v>
      </c>
      <c r="B103">
        <f t="shared" si="6"/>
        <v>70.499999999999801</v>
      </c>
      <c r="C103" s="1">
        <f>_xlfn.T.DIST(A103,15,FALSE)</f>
        <v>1.2568662834114286E-4</v>
      </c>
      <c r="D103" s="1">
        <f>_xlfn.T.DIST(A83,15,FALSE)</f>
        <v>7.4733327685820349E-3</v>
      </c>
    </row>
    <row r="104" spans="1:4" x14ac:dyDescent="0.25">
      <c r="A104">
        <v>5.1999999999999602</v>
      </c>
      <c r="B104">
        <f t="shared" si="6"/>
        <v>70.999999999999801</v>
      </c>
      <c r="C104" s="1">
        <f>_xlfn.T.DIST(A104,15,FALSE)</f>
        <v>1.0306366247148533E-4</v>
      </c>
      <c r="D104" s="1">
        <f>_xlfn.T.DIST(A84,15,FALSE)</f>
        <v>6.1050949926097671E-3</v>
      </c>
    </row>
    <row r="105" spans="1:4" x14ac:dyDescent="0.25">
      <c r="A105">
        <v>5.2999999999999599</v>
      </c>
      <c r="B105">
        <f t="shared" si="6"/>
        <v>71.499999999999801</v>
      </c>
      <c r="C105" s="1">
        <f>_xlfn.T.DIST(A105,15,FALSE)</f>
        <v>8.460485347021867E-5</v>
      </c>
      <c r="D105" s="1">
        <f>_xlfn.T.DIST(A85,15,FALSE)</f>
        <v>4.981393237737745E-3</v>
      </c>
    </row>
    <row r="106" spans="1:4" x14ac:dyDescent="0.25">
      <c r="A106">
        <v>5.3999999999999604</v>
      </c>
      <c r="B106">
        <f t="shared" si="6"/>
        <v>71.999999999999801</v>
      </c>
      <c r="C106" s="1">
        <f>_xlfn.T.DIST(A106,15,FALSE)</f>
        <v>6.9530397556381919E-5</v>
      </c>
      <c r="D106" s="1">
        <f>_xlfn.T.DIST(A86,15,FALSE)</f>
        <v>4.0605294510130396E-3</v>
      </c>
    </row>
    <row r="107" spans="1:4" x14ac:dyDescent="0.25">
      <c r="A107">
        <v>5.49999999999996</v>
      </c>
      <c r="B107">
        <f t="shared" si="6"/>
        <v>72.499999999999801</v>
      </c>
      <c r="C107" s="1">
        <f>_xlfn.T.DIST(A107,15,FALSE)</f>
        <v>5.7208236709993219E-5</v>
      </c>
      <c r="D107" s="1">
        <f>_xlfn.T.DIST(A87,15,FALSE)</f>
        <v>3.3073120822833587E-3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107"/>
  <sheetViews>
    <sheetView workbookViewId="0">
      <selection activeCell="S5" sqref="S5"/>
    </sheetView>
  </sheetViews>
  <sheetFormatPr defaultRowHeight="15" x14ac:dyDescent="0.25"/>
  <cols>
    <col min="4" max="4" width="9.5703125" style="1" bestFit="1" customWidth="1"/>
    <col min="6" max="6" width="12" bestFit="1" customWidth="1"/>
  </cols>
  <sheetData>
    <row r="1" spans="1:17" x14ac:dyDescent="0.25">
      <c r="A1" t="s">
        <v>4</v>
      </c>
      <c r="B1" t="s">
        <v>8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>
        <f>C2</f>
        <v>1.5343601115904763E-4</v>
      </c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>
        <f t="shared" ref="E3:E54" si="2">C3</f>
        <v>1.8749929013643922E-4</v>
      </c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>
        <f t="shared" si="2"/>
        <v>2.2934177225122731E-4</v>
      </c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>
        <f t="shared" si="2"/>
        <v>2.8077120359718444E-4</v>
      </c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>
        <f t="shared" si="2"/>
        <v>3.4401696169853693E-4</v>
      </c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>
        <f t="shared" si="2"/>
        <v>4.2182688870972412E-4</v>
      </c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>
        <f t="shared" si="2"/>
        <v>5.1758536635967663E-4</v>
      </c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>
        <f t="shared" si="2"/>
        <v>6.3545682720716242E-4</v>
      </c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>
        <f t="shared" si="2"/>
        <v>7.8055952857771871E-4</v>
      </c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>
        <f t="shared" si="2"/>
        <v>9.5917505902467213E-4</v>
      </c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2">
        <f t="shared" si="2"/>
        <v>1.1789996594981176E-3</v>
      </c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>
        <f t="shared" si="2"/>
        <v>1.4494439577059717E-3</v>
      </c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>
        <f t="shared" si="2"/>
        <v>1.7819880404976E-3</v>
      </c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>
        <f t="shared" si="2"/>
        <v>2.190598794681821E-3</v>
      </c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>
        <f t="shared" si="2"/>
        <v>2.692215955311245E-3</v>
      </c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>
        <f t="shared" si="2"/>
        <v>3.3073120822830833E-3</v>
      </c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>
        <f t="shared" si="2"/>
        <v>4.0605294510127022E-3</v>
      </c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>
        <f t="shared" si="2"/>
        <v>4.9813932377373339E-3</v>
      </c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>
        <f t="shared" si="2"/>
        <v>6.1050949926092727E-3</v>
      </c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>
        <f t="shared" si="2"/>
        <v>7.4733327685814321E-3</v>
      </c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3">_xlfn.T.DIST(A2,15,FALSE)</f>
        <v>1.5343601115904763E-4</v>
      </c>
      <c r="E22" s="2">
        <f t="shared" si="2"/>
        <v>9.1351839443685155E-3</v>
      </c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3"/>
        <v>1.8749929013643922E-4</v>
      </c>
      <c r="E23" s="2">
        <f t="shared" si="2"/>
        <v>1.1147973322738791E-2</v>
      </c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3"/>
        <v>2.2934177225122731E-4</v>
      </c>
      <c r="E24" s="2">
        <f t="shared" si="2"/>
        <v>1.3578082207553903E-2</v>
      </c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3"/>
        <v>2.8077120359718444E-4</v>
      </c>
      <c r="E25" s="2">
        <f t="shared" si="2"/>
        <v>1.6501623820839296E-2</v>
      </c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3"/>
        <v>3.4401696169853693E-4</v>
      </c>
      <c r="E26" s="2">
        <f t="shared" si="2"/>
        <v>2.0004886980462187E-2</v>
      </c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3"/>
        <v>4.2182688870972412E-4</v>
      </c>
      <c r="E27" s="2">
        <f t="shared" si="2"/>
        <v>2.4184424389153258E-2</v>
      </c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>
        <f t="shared" si="2"/>
        <v>2.9146635976670974E-2</v>
      </c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4">_xlfn.T.DIST(A9,15,FALSE)</f>
        <v>6.3545682720716242E-4</v>
      </c>
      <c r="E29" s="2">
        <f t="shared" si="2"/>
        <v>3.5006674311678414E-2</v>
      </c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4"/>
        <v>7.8055952857771871E-4</v>
      </c>
      <c r="E30" s="2">
        <f t="shared" si="2"/>
        <v>4.188648217600021E-2</v>
      </c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4"/>
        <v>9.5917505902467213E-4</v>
      </c>
      <c r="E31" s="2">
        <f t="shared" si="2"/>
        <v>4.9911767229683809E-2</v>
      </c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4"/>
        <v>1.1789996594981176E-3</v>
      </c>
      <c r="E32" s="2">
        <f t="shared" si="2"/>
        <v>5.9207731634663509E-2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4"/>
        <v>1.4494439577059717E-3</v>
      </c>
      <c r="E33" s="2">
        <f t="shared" si="2"/>
        <v>6.9893412526044793E-2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4"/>
        <v>1.7819880404976E-3</v>
      </c>
      <c r="E34" s="2">
        <f t="shared" si="2"/>
        <v>8.2074559100319966E-2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4"/>
        <v>2.190598794681821E-3</v>
      </c>
      <c r="E35" s="2">
        <f t="shared" si="2"/>
        <v>9.5835079135136086E-2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4"/>
        <v>2.692215955311245E-3</v>
      </c>
      <c r="E36" s="2">
        <f t="shared" si="2"/>
        <v>0.11122723411924287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4"/>
        <v>3.3073120822830833E-3</v>
      </c>
      <c r="E37" s="2">
        <f t="shared" si="2"/>
        <v>0.12826094490657389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4"/>
        <v>4.0605294510127022E-3</v>
      </c>
      <c r="E38" s="2">
        <f t="shared" si="2"/>
        <v>0.14689277894672825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4"/>
        <v>4.9813932377373339E-3</v>
      </c>
      <c r="E39" s="2">
        <f t="shared" si="2"/>
        <v>0.16701540726629044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4"/>
        <v>6.1050949926092727E-3</v>
      </c>
      <c r="E40" s="2">
        <f t="shared" si="2"/>
        <v>0.1884485172611193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4"/>
        <v>7.4733327685814321E-3</v>
      </c>
      <c r="E41" s="2">
        <f t="shared" si="2"/>
        <v>0.21093231133526369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4"/>
        <v>9.1351839443685155E-3</v>
      </c>
      <c r="E42" s="2">
        <f t="shared" si="2"/>
        <v>0.23412477288672814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4"/>
        <v>1.1147973322738791E-2</v>
      </c>
      <c r="E43" s="2">
        <f t="shared" si="2"/>
        <v>0.25760380339662181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4"/>
        <v>1.3578082207553903E-2</v>
      </c>
      <c r="E44" s="2">
        <f t="shared" si="2"/>
        <v>0.28087510032516144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4"/>
        <v>1.6501623820839296E-2</v>
      </c>
      <c r="E45" s="2">
        <f t="shared" si="2"/>
        <v>0.30338624606294218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4"/>
        <v>2.0004886980462187E-2</v>
      </c>
      <c r="E46" s="2">
        <f t="shared" si="2"/>
        <v>0.32454692957516962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4"/>
        <v>2.4184424389153258E-2</v>
      </c>
      <c r="E47" s="2">
        <f t="shared" si="2"/>
        <v>0.34375457026312844</v>
      </c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4"/>
        <v>2.9146635976670974E-2</v>
      </c>
      <c r="E48" s="2">
        <f t="shared" si="2"/>
        <v>0.36042393178078475</v>
      </c>
    </row>
    <row r="49" spans="1:7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4"/>
        <v>3.5006674311678414E-2</v>
      </c>
      <c r="E49" s="2">
        <f t="shared" si="2"/>
        <v>0.37401869634510931</v>
      </c>
    </row>
    <row r="50" spans="1:7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4"/>
        <v>4.188648217600021E-2</v>
      </c>
      <c r="E50" s="2">
        <f t="shared" si="2"/>
        <v>0.38408251812678396</v>
      </c>
    </row>
    <row r="51" spans="1:7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4"/>
        <v>4.9911767229683809E-2</v>
      </c>
      <c r="E51" s="2">
        <f t="shared" si="2"/>
        <v>0.39026687636406909</v>
      </c>
    </row>
    <row r="52" spans="1:7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4"/>
        <v>5.9207731634663509E-2</v>
      </c>
      <c r="E52" s="2">
        <f t="shared" si="2"/>
        <v>0.39235316284007821</v>
      </c>
      <c r="F52" s="2">
        <f>C52</f>
        <v>0.39235316284007821</v>
      </c>
    </row>
    <row r="53" spans="1:7" s="7" customFormat="1" x14ac:dyDescent="0.25">
      <c r="A53" s="7">
        <v>9.9999999999980105E-2</v>
      </c>
      <c r="B53" s="7">
        <f t="shared" si="0"/>
        <v>45.499999999999901</v>
      </c>
      <c r="C53" s="8">
        <f t="shared" si="1"/>
        <v>0.39026687636407081</v>
      </c>
      <c r="D53" s="8">
        <f t="shared" si="4"/>
        <v>6.9893412526044793E-2</v>
      </c>
      <c r="E53" s="9">
        <f t="shared" si="2"/>
        <v>0.39026687636407081</v>
      </c>
    </row>
    <row r="54" spans="1:7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4"/>
        <v>8.2074559100319966E-2</v>
      </c>
      <c r="E54" s="2">
        <f t="shared" si="2"/>
        <v>0.38408251812678729</v>
      </c>
      <c r="G54">
        <f>_xlfn.T.DIST(A54,15,TRUE)</f>
        <v>0.57791661151280027</v>
      </c>
    </row>
    <row r="55" spans="1:7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4"/>
        <v>9.5835079135136086E-2</v>
      </c>
      <c r="E55" s="2"/>
    </row>
    <row r="56" spans="1:7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4"/>
        <v>0.11122723411924287</v>
      </c>
      <c r="E56" s="2"/>
    </row>
    <row r="57" spans="1:7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4"/>
        <v>0.12826094490657389</v>
      </c>
      <c r="E57" s="2"/>
    </row>
    <row r="58" spans="1:7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4"/>
        <v>0.14689277894672825</v>
      </c>
      <c r="E58" s="2"/>
    </row>
    <row r="59" spans="1:7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4"/>
        <v>0.16701540726629044</v>
      </c>
      <c r="E59" s="2"/>
    </row>
    <row r="60" spans="1:7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4"/>
        <v>0.1884485172611193</v>
      </c>
      <c r="E60" s="2"/>
    </row>
    <row r="61" spans="1:7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4"/>
        <v>0.21093231133526369</v>
      </c>
      <c r="E61" s="2"/>
    </row>
    <row r="62" spans="1:7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4"/>
        <v>0.23412477288672814</v>
      </c>
      <c r="E62" s="2"/>
    </row>
    <row r="63" spans="1:7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4"/>
        <v>0.25760380339662181</v>
      </c>
      <c r="E63" s="2"/>
    </row>
    <row r="64" spans="1:7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4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4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4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4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4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4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4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4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4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4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4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4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4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4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4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4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4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4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4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4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4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4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4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4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4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4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4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4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4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107"/>
  <sheetViews>
    <sheetView topLeftCell="B1" workbookViewId="0">
      <selection activeCell="P25" sqref="P25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/>
      <c r="E2" s="2">
        <f t="shared" ref="E2:E53" si="0">_xlfn.T.DIST(A2,15,FALSE)</f>
        <v>1.5343601115904763E-4</v>
      </c>
      <c r="Q2" s="3"/>
    </row>
    <row r="3" spans="1:17" x14ac:dyDescent="0.25">
      <c r="A3">
        <v>-4.9000000000000004</v>
      </c>
      <c r="B3">
        <f t="shared" ref="B3:B66" si="1">A3*5+45</f>
        <v>20.5</v>
      </c>
      <c r="C3" s="1"/>
      <c r="E3" s="2">
        <f t="shared" si="0"/>
        <v>1.8749929013643922E-4</v>
      </c>
    </row>
    <row r="4" spans="1:17" x14ac:dyDescent="0.25">
      <c r="A4">
        <v>-4.8</v>
      </c>
      <c r="B4">
        <f t="shared" si="1"/>
        <v>21</v>
      </c>
      <c r="C4" s="1"/>
      <c r="E4" s="2">
        <f t="shared" si="0"/>
        <v>2.2934177225122731E-4</v>
      </c>
    </row>
    <row r="5" spans="1:17" x14ac:dyDescent="0.25">
      <c r="A5">
        <v>-4.7</v>
      </c>
      <c r="B5">
        <f t="shared" si="1"/>
        <v>21.5</v>
      </c>
      <c r="C5" s="1"/>
      <c r="E5" s="2">
        <f t="shared" si="0"/>
        <v>2.8077120359718444E-4</v>
      </c>
    </row>
    <row r="6" spans="1:17" x14ac:dyDescent="0.25">
      <c r="A6">
        <v>-4.5999999999999996</v>
      </c>
      <c r="B6">
        <f t="shared" si="1"/>
        <v>22</v>
      </c>
      <c r="C6" s="1"/>
      <c r="E6" s="2">
        <f t="shared" si="0"/>
        <v>3.4401696169853693E-4</v>
      </c>
    </row>
    <row r="7" spans="1:17" x14ac:dyDescent="0.25">
      <c r="A7">
        <v>-4.5</v>
      </c>
      <c r="B7">
        <f t="shared" si="1"/>
        <v>22.5</v>
      </c>
      <c r="C7" s="1"/>
      <c r="E7" s="2">
        <f t="shared" si="0"/>
        <v>4.2182688870972412E-4</v>
      </c>
    </row>
    <row r="8" spans="1:17" x14ac:dyDescent="0.25">
      <c r="A8">
        <v>-4.4000000000000004</v>
      </c>
      <c r="B8">
        <f t="shared" si="1"/>
        <v>23</v>
      </c>
      <c r="C8" s="1"/>
      <c r="E8" s="2">
        <f t="shared" si="0"/>
        <v>5.1758536635967663E-4</v>
      </c>
    </row>
    <row r="9" spans="1:17" x14ac:dyDescent="0.25">
      <c r="A9">
        <v>-4.3</v>
      </c>
      <c r="B9">
        <f t="shared" si="1"/>
        <v>23.5</v>
      </c>
      <c r="C9" s="1"/>
      <c r="E9" s="2">
        <f t="shared" si="0"/>
        <v>6.3545682720716242E-4</v>
      </c>
    </row>
    <row r="10" spans="1:17" x14ac:dyDescent="0.25">
      <c r="A10">
        <v>-4.2</v>
      </c>
      <c r="B10">
        <f t="shared" si="1"/>
        <v>24</v>
      </c>
      <c r="C10" s="1"/>
      <c r="E10" s="2">
        <f t="shared" si="0"/>
        <v>7.8055952857771871E-4</v>
      </c>
    </row>
    <row r="11" spans="1:17" x14ac:dyDescent="0.25">
      <c r="A11">
        <v>-4.0999999999999996</v>
      </c>
      <c r="B11">
        <f t="shared" si="1"/>
        <v>24.5</v>
      </c>
      <c r="C11" s="1"/>
      <c r="E11" s="2">
        <f t="shared" si="0"/>
        <v>9.5917505902467213E-4</v>
      </c>
    </row>
    <row r="12" spans="1:17" x14ac:dyDescent="0.25">
      <c r="A12">
        <v>-4</v>
      </c>
      <c r="B12">
        <f t="shared" si="1"/>
        <v>25</v>
      </c>
      <c r="C12" s="1"/>
      <c r="E12" s="2">
        <f t="shared" si="0"/>
        <v>1.1789996594981176E-3</v>
      </c>
    </row>
    <row r="13" spans="1:17" x14ac:dyDescent="0.25">
      <c r="A13">
        <v>-3.9</v>
      </c>
      <c r="B13">
        <f t="shared" si="1"/>
        <v>25.5</v>
      </c>
      <c r="C13" s="1"/>
      <c r="E13" s="2">
        <f t="shared" si="0"/>
        <v>1.4494439577059717E-3</v>
      </c>
    </row>
    <row r="14" spans="1:17" x14ac:dyDescent="0.25">
      <c r="A14">
        <v>-3.8</v>
      </c>
      <c r="B14">
        <f t="shared" si="1"/>
        <v>26</v>
      </c>
      <c r="C14" s="1"/>
      <c r="E14" s="2">
        <f t="shared" si="0"/>
        <v>1.7819880404976E-3</v>
      </c>
    </row>
    <row r="15" spans="1:17" x14ac:dyDescent="0.25">
      <c r="A15">
        <v>-3.7</v>
      </c>
      <c r="B15">
        <f t="shared" si="1"/>
        <v>26.5</v>
      </c>
      <c r="C15" s="1"/>
      <c r="E15" s="2">
        <f t="shared" si="0"/>
        <v>2.190598794681821E-3</v>
      </c>
    </row>
    <row r="16" spans="1:17" x14ac:dyDescent="0.25">
      <c r="A16">
        <v>-3.6</v>
      </c>
      <c r="B16">
        <f t="shared" si="1"/>
        <v>27</v>
      </c>
      <c r="C16" s="1"/>
      <c r="E16" s="2">
        <f t="shared" si="0"/>
        <v>2.692215955311245E-3</v>
      </c>
    </row>
    <row r="17" spans="1:7" x14ac:dyDescent="0.25">
      <c r="A17">
        <v>-3.5000000000000102</v>
      </c>
      <c r="B17">
        <f t="shared" si="1"/>
        <v>27.49999999999995</v>
      </c>
      <c r="C17" s="1"/>
      <c r="E17" s="2">
        <f t="shared" si="0"/>
        <v>3.3073120822830833E-3</v>
      </c>
    </row>
    <row r="18" spans="1:7" x14ac:dyDescent="0.25">
      <c r="A18">
        <v>-3.4000000000000101</v>
      </c>
      <c r="B18">
        <f t="shared" si="1"/>
        <v>27.99999999999995</v>
      </c>
      <c r="C18" s="1"/>
      <c r="E18" s="2">
        <f t="shared" si="0"/>
        <v>4.0605294510127022E-3</v>
      </c>
    </row>
    <row r="19" spans="1:7" x14ac:dyDescent="0.25">
      <c r="A19">
        <v>-3.30000000000001</v>
      </c>
      <c r="B19">
        <f t="shared" si="1"/>
        <v>28.49999999999995</v>
      </c>
      <c r="C19" s="1"/>
      <c r="E19" s="2">
        <f t="shared" si="0"/>
        <v>4.9813932377373339E-3</v>
      </c>
    </row>
    <row r="20" spans="1:7" x14ac:dyDescent="0.25">
      <c r="A20">
        <v>-3.2000000000000099</v>
      </c>
      <c r="B20">
        <f t="shared" si="1"/>
        <v>28.99999999999995</v>
      </c>
      <c r="C20" s="1"/>
      <c r="E20" s="2">
        <f t="shared" si="0"/>
        <v>6.1050949926092727E-3</v>
      </c>
    </row>
    <row r="21" spans="1:7" x14ac:dyDescent="0.25">
      <c r="A21">
        <v>-3.1000000000000099</v>
      </c>
      <c r="B21">
        <f t="shared" si="1"/>
        <v>29.49999999999995</v>
      </c>
      <c r="C21" s="1"/>
      <c r="E21" s="2">
        <f t="shared" si="0"/>
        <v>7.4733327685814321E-3</v>
      </c>
    </row>
    <row r="22" spans="1:7" x14ac:dyDescent="0.25">
      <c r="A22">
        <v>-3.0000000000000102</v>
      </c>
      <c r="B22">
        <f t="shared" si="1"/>
        <v>29.99999999999995</v>
      </c>
      <c r="C22" s="1"/>
      <c r="D22" s="1">
        <f t="shared" ref="D22:D27" si="2">_xlfn.T.DIST(A2,15,FALSE)</f>
        <v>1.5343601115904763E-4</v>
      </c>
      <c r="E22" s="2">
        <f t="shared" si="0"/>
        <v>9.1351839443685155E-3</v>
      </c>
      <c r="G22" s="2"/>
    </row>
    <row r="23" spans="1:7" x14ac:dyDescent="0.25">
      <c r="A23">
        <v>-2.9000000000000101</v>
      </c>
      <c r="B23">
        <f t="shared" si="1"/>
        <v>30.49999999999995</v>
      </c>
      <c r="C23" s="1"/>
      <c r="D23" s="1">
        <f t="shared" si="2"/>
        <v>1.8749929013643922E-4</v>
      </c>
      <c r="E23" s="2">
        <f t="shared" si="0"/>
        <v>1.1147973322738791E-2</v>
      </c>
    </row>
    <row r="24" spans="1:7" x14ac:dyDescent="0.25">
      <c r="A24">
        <v>-2.80000000000001</v>
      </c>
      <c r="B24">
        <f t="shared" si="1"/>
        <v>30.99999999999995</v>
      </c>
      <c r="C24" s="1"/>
      <c r="D24" s="1">
        <f t="shared" si="2"/>
        <v>2.2934177225122731E-4</v>
      </c>
      <c r="E24" s="2">
        <f t="shared" si="0"/>
        <v>1.3578082207553903E-2</v>
      </c>
    </row>
    <row r="25" spans="1:7" x14ac:dyDescent="0.25">
      <c r="A25">
        <v>-2.7000000000000099</v>
      </c>
      <c r="B25">
        <f t="shared" si="1"/>
        <v>31.49999999999995</v>
      </c>
      <c r="C25" s="1"/>
      <c r="D25" s="1">
        <f t="shared" si="2"/>
        <v>2.8077120359718444E-4</v>
      </c>
      <c r="E25" s="2">
        <f t="shared" si="0"/>
        <v>1.6501623820839296E-2</v>
      </c>
    </row>
    <row r="26" spans="1:7" x14ac:dyDescent="0.25">
      <c r="A26">
        <v>-2.6000000000000099</v>
      </c>
      <c r="B26">
        <f t="shared" si="1"/>
        <v>31.99999999999995</v>
      </c>
      <c r="C26" s="1"/>
      <c r="D26" s="1">
        <f t="shared" si="2"/>
        <v>3.4401696169853693E-4</v>
      </c>
      <c r="E26" s="2">
        <f t="shared" si="0"/>
        <v>2.0004886980462187E-2</v>
      </c>
    </row>
    <row r="27" spans="1:7" x14ac:dyDescent="0.25">
      <c r="A27">
        <v>-2.5000000000000102</v>
      </c>
      <c r="B27">
        <f t="shared" si="1"/>
        <v>32.49999999999995</v>
      </c>
      <c r="C27" s="1"/>
      <c r="D27" s="1">
        <f t="shared" si="2"/>
        <v>4.2182688870972412E-4</v>
      </c>
      <c r="E27" s="2">
        <f t="shared" si="0"/>
        <v>2.4184424389153258E-2</v>
      </c>
      <c r="G27" s="2"/>
    </row>
    <row r="28" spans="1:7" x14ac:dyDescent="0.25">
      <c r="A28">
        <v>-2.4000000000000101</v>
      </c>
      <c r="B28">
        <f t="shared" si="1"/>
        <v>32.99999999999995</v>
      </c>
      <c r="C28" s="1"/>
      <c r="D28" s="1">
        <f>_xlfn.T.DIST(A8,15,FALSE)</f>
        <v>5.1758536635967663E-4</v>
      </c>
      <c r="E28" s="2">
        <f t="shared" si="0"/>
        <v>2.9146635976670974E-2</v>
      </c>
      <c r="G28" s="2"/>
    </row>
    <row r="29" spans="1:7" x14ac:dyDescent="0.25">
      <c r="A29">
        <v>-2.30000000000001</v>
      </c>
      <c r="B29">
        <f t="shared" si="1"/>
        <v>33.49999999999995</v>
      </c>
      <c r="C29" s="1"/>
      <c r="D29" s="1">
        <f t="shared" ref="D29:D92" si="3">_xlfn.T.DIST(A9,15,FALSE)</f>
        <v>6.3545682720716242E-4</v>
      </c>
      <c r="E29" s="2">
        <f t="shared" si="0"/>
        <v>3.5006674311678414E-2</v>
      </c>
      <c r="G29" s="2"/>
    </row>
    <row r="30" spans="1:7" x14ac:dyDescent="0.25">
      <c r="A30">
        <v>-2.2000000000000099</v>
      </c>
      <c r="B30">
        <f t="shared" si="1"/>
        <v>33.99999999999995</v>
      </c>
      <c r="C30" s="1"/>
      <c r="D30" s="1">
        <f t="shared" si="3"/>
        <v>7.8055952857771871E-4</v>
      </c>
      <c r="E30" s="2">
        <f t="shared" si="0"/>
        <v>4.188648217600021E-2</v>
      </c>
      <c r="G30" s="2"/>
    </row>
    <row r="31" spans="1:7" x14ac:dyDescent="0.25">
      <c r="A31">
        <v>-2.1000000000000099</v>
      </c>
      <c r="B31">
        <f t="shared" si="1"/>
        <v>34.49999999999995</v>
      </c>
      <c r="C31" s="1"/>
      <c r="D31" s="1">
        <f t="shared" si="3"/>
        <v>9.5917505902467213E-4</v>
      </c>
      <c r="E31" s="2">
        <f t="shared" si="0"/>
        <v>4.9911767229683809E-2</v>
      </c>
      <c r="G31" s="2"/>
    </row>
    <row r="32" spans="1:7" x14ac:dyDescent="0.25">
      <c r="A32">
        <v>-2.0000000000000102</v>
      </c>
      <c r="B32">
        <f t="shared" si="1"/>
        <v>34.99999999999995</v>
      </c>
      <c r="C32" s="1"/>
      <c r="D32" s="1">
        <f t="shared" si="3"/>
        <v>1.1789996594981176E-3</v>
      </c>
      <c r="E32" s="2">
        <f t="shared" si="0"/>
        <v>5.9207731634663509E-2</v>
      </c>
      <c r="G32" s="2"/>
    </row>
    <row r="33" spans="1:5" x14ac:dyDescent="0.25">
      <c r="A33">
        <v>-1.9000000000000099</v>
      </c>
      <c r="B33">
        <f t="shared" si="1"/>
        <v>35.49999999999995</v>
      </c>
      <c r="C33" s="1"/>
      <c r="D33" s="1">
        <f t="shared" si="3"/>
        <v>1.4494439577059717E-3</v>
      </c>
      <c r="E33" s="2">
        <f t="shared" si="0"/>
        <v>6.9893412526044793E-2</v>
      </c>
    </row>
    <row r="34" spans="1:5" x14ac:dyDescent="0.25">
      <c r="A34">
        <v>-1.80000000000001</v>
      </c>
      <c r="B34">
        <f t="shared" si="1"/>
        <v>35.99999999999995</v>
      </c>
      <c r="C34" s="1"/>
      <c r="D34" s="1">
        <f t="shared" si="3"/>
        <v>1.7819880404976E-3</v>
      </c>
      <c r="E34" s="2">
        <f t="shared" si="0"/>
        <v>8.2074559100319966E-2</v>
      </c>
    </row>
    <row r="35" spans="1:5" x14ac:dyDescent="0.25">
      <c r="A35">
        <v>-1.7000000000000099</v>
      </c>
      <c r="B35">
        <f t="shared" si="1"/>
        <v>36.49999999999995</v>
      </c>
      <c r="C35" s="1"/>
      <c r="D35" s="1">
        <f t="shared" si="3"/>
        <v>2.190598794681821E-3</v>
      </c>
      <c r="E35" s="2">
        <f t="shared" si="0"/>
        <v>9.5835079135136086E-2</v>
      </c>
    </row>
    <row r="36" spans="1:5" x14ac:dyDescent="0.25">
      <c r="A36">
        <v>-1.6000000000000101</v>
      </c>
      <c r="B36">
        <f t="shared" si="1"/>
        <v>36.99999999999995</v>
      </c>
      <c r="C36" s="1"/>
      <c r="D36" s="1">
        <f t="shared" si="3"/>
        <v>2.692215955311245E-3</v>
      </c>
      <c r="E36" s="2">
        <f t="shared" si="0"/>
        <v>0.11122723411924287</v>
      </c>
    </row>
    <row r="37" spans="1:5" x14ac:dyDescent="0.25">
      <c r="A37">
        <v>-1.50000000000001</v>
      </c>
      <c r="B37">
        <f t="shared" si="1"/>
        <v>37.49999999999995</v>
      </c>
      <c r="C37" s="1"/>
      <c r="D37" s="1">
        <f t="shared" si="3"/>
        <v>3.3073120822830833E-3</v>
      </c>
      <c r="E37" s="2">
        <f t="shared" si="0"/>
        <v>0.12826094490657389</v>
      </c>
    </row>
    <row r="38" spans="1:5" x14ac:dyDescent="0.25">
      <c r="A38">
        <v>-1.4000000000000099</v>
      </c>
      <c r="B38">
        <f t="shared" si="1"/>
        <v>37.99999999999995</v>
      </c>
      <c r="C38" s="1"/>
      <c r="D38" s="1">
        <f t="shared" si="3"/>
        <v>4.0605294510127022E-3</v>
      </c>
      <c r="E38" s="2">
        <f t="shared" si="0"/>
        <v>0.14689277894672825</v>
      </c>
    </row>
    <row r="39" spans="1:5" x14ac:dyDescent="0.25">
      <c r="A39">
        <v>-1.30000000000001</v>
      </c>
      <c r="B39">
        <f t="shared" si="1"/>
        <v>38.49999999999995</v>
      </c>
      <c r="C39" s="1"/>
      <c r="D39" s="1">
        <f t="shared" si="3"/>
        <v>4.9813932377373339E-3</v>
      </c>
      <c r="E39" s="2">
        <f t="shared" si="0"/>
        <v>0.16701540726629044</v>
      </c>
    </row>
    <row r="40" spans="1:5" x14ac:dyDescent="0.25">
      <c r="A40">
        <v>-1.2000000000000099</v>
      </c>
      <c r="B40">
        <f t="shared" si="1"/>
        <v>38.99999999999995</v>
      </c>
      <c r="C40" s="1"/>
      <c r="D40" s="1">
        <f t="shared" si="3"/>
        <v>6.1050949926092727E-3</v>
      </c>
      <c r="E40" s="2">
        <f t="shared" si="0"/>
        <v>0.1884485172611193</v>
      </c>
    </row>
    <row r="41" spans="1:5" x14ac:dyDescent="0.25">
      <c r="A41">
        <v>-1.1000000000000101</v>
      </c>
      <c r="B41">
        <f t="shared" si="1"/>
        <v>39.49999999999995</v>
      </c>
      <c r="C41" s="1"/>
      <c r="D41" s="1">
        <f t="shared" si="3"/>
        <v>7.4733327685814321E-3</v>
      </c>
      <c r="E41" s="2">
        <f t="shared" si="0"/>
        <v>0.21093231133526369</v>
      </c>
    </row>
    <row r="42" spans="1:5" x14ac:dyDescent="0.25">
      <c r="A42">
        <v>-1.00000000000001</v>
      </c>
      <c r="B42">
        <f t="shared" si="1"/>
        <v>39.99999999999995</v>
      </c>
      <c r="C42" s="1"/>
      <c r="D42" s="1">
        <f t="shared" si="3"/>
        <v>9.1351839443685155E-3</v>
      </c>
      <c r="E42" s="2">
        <f t="shared" si="0"/>
        <v>0.23412477288672814</v>
      </c>
    </row>
    <row r="43" spans="1:5" x14ac:dyDescent="0.25">
      <c r="A43">
        <v>-0.90000000000001001</v>
      </c>
      <c r="B43">
        <f t="shared" si="1"/>
        <v>40.49999999999995</v>
      </c>
      <c r="C43" s="1"/>
      <c r="D43" s="1">
        <f t="shared" si="3"/>
        <v>1.1147973322738791E-2</v>
      </c>
      <c r="E43" s="2">
        <f t="shared" si="0"/>
        <v>0.25760380339662181</v>
      </c>
    </row>
    <row r="44" spans="1:5" x14ac:dyDescent="0.25">
      <c r="A44">
        <v>-0.80000000000001004</v>
      </c>
      <c r="B44">
        <f t="shared" si="1"/>
        <v>40.99999999999995</v>
      </c>
      <c r="C44" s="1"/>
      <c r="D44" s="1">
        <f t="shared" si="3"/>
        <v>1.3578082207553903E-2</v>
      </c>
      <c r="E44" s="2">
        <f t="shared" si="0"/>
        <v>0.28087510032516144</v>
      </c>
    </row>
    <row r="45" spans="1:5" x14ac:dyDescent="0.25">
      <c r="A45">
        <v>-0.70000000000002005</v>
      </c>
      <c r="B45">
        <f t="shared" si="1"/>
        <v>41.499999999999901</v>
      </c>
      <c r="C45" s="1"/>
      <c r="D45" s="1">
        <f t="shared" si="3"/>
        <v>1.6501623820839296E-2</v>
      </c>
      <c r="E45" s="2">
        <f t="shared" si="0"/>
        <v>0.30338624606294218</v>
      </c>
    </row>
    <row r="46" spans="1:5" x14ac:dyDescent="0.25">
      <c r="A46">
        <v>-0.60000000000001996</v>
      </c>
      <c r="B46">
        <f t="shared" si="1"/>
        <v>41.999999999999901</v>
      </c>
      <c r="C46" s="1"/>
      <c r="D46" s="1">
        <f t="shared" si="3"/>
        <v>2.0004886980462187E-2</v>
      </c>
      <c r="E46" s="2">
        <f t="shared" si="0"/>
        <v>0.32454692957516962</v>
      </c>
    </row>
    <row r="47" spans="1:5" x14ac:dyDescent="0.25">
      <c r="A47">
        <v>-0.50000000000001998</v>
      </c>
      <c r="B47">
        <f t="shared" si="1"/>
        <v>42.499999999999901</v>
      </c>
      <c r="C47" s="1"/>
      <c r="D47" s="1">
        <f t="shared" si="3"/>
        <v>2.4184424389153258E-2</v>
      </c>
      <c r="E47" s="2">
        <f t="shared" si="0"/>
        <v>0.34375457026312844</v>
      </c>
    </row>
    <row r="48" spans="1:5" x14ac:dyDescent="0.25">
      <c r="A48">
        <v>-0.40000000000002001</v>
      </c>
      <c r="B48">
        <f t="shared" si="1"/>
        <v>42.999999999999901</v>
      </c>
      <c r="C48" s="1"/>
      <c r="D48" s="1">
        <f t="shared" si="3"/>
        <v>2.9146635976670974E-2</v>
      </c>
      <c r="E48" s="2">
        <f t="shared" si="0"/>
        <v>0.36042393178078475</v>
      </c>
    </row>
    <row r="49" spans="1:7" x14ac:dyDescent="0.25">
      <c r="A49">
        <v>-0.30000000000001997</v>
      </c>
      <c r="B49">
        <f t="shared" si="1"/>
        <v>43.499999999999901</v>
      </c>
      <c r="C49" s="1"/>
      <c r="D49" s="1">
        <f t="shared" si="3"/>
        <v>3.5006674311678414E-2</v>
      </c>
      <c r="E49" s="2">
        <f t="shared" si="0"/>
        <v>0.37401869634510931</v>
      </c>
    </row>
    <row r="50" spans="1:7" x14ac:dyDescent="0.25">
      <c r="A50">
        <v>-0.20000000000002</v>
      </c>
      <c r="B50">
        <f t="shared" si="1"/>
        <v>43.999999999999901</v>
      </c>
      <c r="C50" s="1"/>
      <c r="D50" s="1">
        <f t="shared" si="3"/>
        <v>4.188648217600021E-2</v>
      </c>
      <c r="E50" s="2">
        <f t="shared" si="0"/>
        <v>0.38408251812678396</v>
      </c>
    </row>
    <row r="51" spans="1:7" x14ac:dyDescent="0.25">
      <c r="A51">
        <v>-0.10000000000002</v>
      </c>
      <c r="B51">
        <f t="shared" si="1"/>
        <v>44.499999999999901</v>
      </c>
      <c r="C51" s="1"/>
      <c r="D51" s="1">
        <f t="shared" si="3"/>
        <v>4.9911767229683809E-2</v>
      </c>
      <c r="E51" s="2">
        <f t="shared" si="0"/>
        <v>0.39026687636406909</v>
      </c>
    </row>
    <row r="52" spans="1:7" x14ac:dyDescent="0.25">
      <c r="A52">
        <v>-2.0428103653102899E-14</v>
      </c>
      <c r="B52">
        <f t="shared" si="1"/>
        <v>44.999999999999901</v>
      </c>
      <c r="C52" s="1"/>
      <c r="D52" s="1">
        <f t="shared" si="3"/>
        <v>5.9207731634663509E-2</v>
      </c>
      <c r="E52" s="2">
        <f t="shared" si="0"/>
        <v>0.39235316284007821</v>
      </c>
      <c r="F52" s="2">
        <f>C52</f>
        <v>0</v>
      </c>
    </row>
    <row r="53" spans="1:7" s="7" customFormat="1" x14ac:dyDescent="0.25">
      <c r="A53" s="7">
        <v>9.9999999999980105E-2</v>
      </c>
      <c r="B53" s="7">
        <f t="shared" si="1"/>
        <v>45.499999999999901</v>
      </c>
      <c r="C53" s="8"/>
      <c r="D53" s="8">
        <f t="shared" si="3"/>
        <v>6.9893412526044793E-2</v>
      </c>
      <c r="E53" s="2">
        <f t="shared" si="0"/>
        <v>0.39026687636407081</v>
      </c>
    </row>
    <row r="54" spans="1:7" x14ac:dyDescent="0.25">
      <c r="A54">
        <v>0.19999999999998</v>
      </c>
      <c r="B54">
        <f t="shared" si="1"/>
        <v>45.999999999999901</v>
      </c>
      <c r="C54" s="1"/>
      <c r="D54" s="1">
        <f t="shared" si="3"/>
        <v>8.2074559100319966E-2</v>
      </c>
      <c r="E54" s="2">
        <f>_xlfn.T.DIST(A54,15,FALSE)</f>
        <v>0.38408251812678729</v>
      </c>
      <c r="G54">
        <f>_xlfn.T.DIST(A54,15,TRUE)</f>
        <v>0.57791661151280027</v>
      </c>
    </row>
    <row r="55" spans="1:7" x14ac:dyDescent="0.25">
      <c r="A55">
        <v>0.29999999999998</v>
      </c>
      <c r="B55">
        <f t="shared" si="1"/>
        <v>46.499999999999901</v>
      </c>
      <c r="C55" s="1">
        <f t="shared" ref="C55:C66" si="4">_xlfn.T.DIST(A55,15,FALSE)</f>
        <v>0.37401869634511409</v>
      </c>
      <c r="D55" s="1">
        <f t="shared" si="3"/>
        <v>9.5835079135136086E-2</v>
      </c>
      <c r="E55" s="2">
        <f>_xlfn.T.DIST(A55,15,FALSE)</f>
        <v>0.37401869634511409</v>
      </c>
    </row>
    <row r="56" spans="1:7" x14ac:dyDescent="0.25">
      <c r="A56">
        <v>0.39999999999997998</v>
      </c>
      <c r="B56">
        <f t="shared" si="1"/>
        <v>46.999999999999901</v>
      </c>
      <c r="C56" s="1">
        <f t="shared" si="4"/>
        <v>0.36042393178079091</v>
      </c>
      <c r="D56" s="1">
        <f t="shared" si="3"/>
        <v>0.11122723411924287</v>
      </c>
      <c r="E56" s="2"/>
    </row>
    <row r="57" spans="1:7" x14ac:dyDescent="0.25">
      <c r="A57">
        <v>0.49999999999998002</v>
      </c>
      <c r="B57">
        <f t="shared" si="1"/>
        <v>47.499999999999901</v>
      </c>
      <c r="C57" s="1">
        <f t="shared" si="4"/>
        <v>0.34375457026313566</v>
      </c>
      <c r="D57" s="1">
        <f t="shared" si="3"/>
        <v>0.12826094490657389</v>
      </c>
      <c r="E57" s="2"/>
    </row>
    <row r="58" spans="1:7" x14ac:dyDescent="0.25">
      <c r="A58">
        <v>0.59999999999997999</v>
      </c>
      <c r="B58">
        <f t="shared" si="1"/>
        <v>47.999999999999901</v>
      </c>
      <c r="C58" s="1">
        <f t="shared" si="4"/>
        <v>0.32454692957517772</v>
      </c>
      <c r="D58" s="1">
        <f t="shared" si="3"/>
        <v>0.14689277894672825</v>
      </c>
      <c r="E58" s="2"/>
    </row>
    <row r="59" spans="1:7" x14ac:dyDescent="0.25">
      <c r="A59">
        <v>0.69999999999997997</v>
      </c>
      <c r="B59">
        <f t="shared" si="1"/>
        <v>48.499999999999901</v>
      </c>
      <c r="C59" s="1">
        <f t="shared" si="4"/>
        <v>0.30338624606295095</v>
      </c>
      <c r="D59" s="1">
        <f t="shared" si="3"/>
        <v>0.16701540726629044</v>
      </c>
      <c r="E59" s="2"/>
    </row>
    <row r="60" spans="1:7" x14ac:dyDescent="0.25">
      <c r="A60">
        <v>0.79999999999997995</v>
      </c>
      <c r="B60">
        <f t="shared" si="1"/>
        <v>48.999999999999901</v>
      </c>
      <c r="C60" s="1">
        <f t="shared" si="4"/>
        <v>0.28087510032516838</v>
      </c>
      <c r="D60" s="1">
        <f t="shared" si="3"/>
        <v>0.1884485172611193</v>
      </c>
      <c r="E60" s="2"/>
    </row>
    <row r="61" spans="1:7" x14ac:dyDescent="0.25">
      <c r="A61">
        <v>0.89999999999998004</v>
      </c>
      <c r="B61">
        <f t="shared" si="1"/>
        <v>49.499999999999901</v>
      </c>
      <c r="C61" s="1">
        <f t="shared" si="4"/>
        <v>0.25760380339662881</v>
      </c>
      <c r="D61" s="1">
        <f t="shared" si="3"/>
        <v>0.21093231133526369</v>
      </c>
      <c r="E61" s="2"/>
    </row>
    <row r="62" spans="1:7" x14ac:dyDescent="0.25">
      <c r="A62">
        <v>0.99999999999998002</v>
      </c>
      <c r="B62">
        <f t="shared" si="1"/>
        <v>49.999999999999901</v>
      </c>
      <c r="C62" s="1">
        <f t="shared" si="4"/>
        <v>0.23412477288673517</v>
      </c>
      <c r="D62" s="1">
        <f t="shared" si="3"/>
        <v>0.23412477288672814</v>
      </c>
      <c r="E62" s="2"/>
    </row>
    <row r="63" spans="1:7" x14ac:dyDescent="0.25">
      <c r="A63">
        <v>1.0999999999999801</v>
      </c>
      <c r="B63">
        <f t="shared" si="1"/>
        <v>50.499999999999901</v>
      </c>
      <c r="C63" s="1">
        <f t="shared" si="4"/>
        <v>0.21093231133527052</v>
      </c>
      <c r="D63" s="1">
        <f t="shared" si="3"/>
        <v>0.25760380339662181</v>
      </c>
      <c r="E63" s="2"/>
    </row>
    <row r="64" spans="1:7" x14ac:dyDescent="0.25">
      <c r="A64">
        <v>1.19999999999998</v>
      </c>
      <c r="B64">
        <f t="shared" si="1"/>
        <v>50.999999999999901</v>
      </c>
      <c r="C64" s="1">
        <f t="shared" si="4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1"/>
        <v>51.499999999999901</v>
      </c>
      <c r="C65" s="1">
        <f t="shared" si="4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1"/>
        <v>51.999999999999901</v>
      </c>
      <c r="C66" s="1">
        <f t="shared" si="4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Rys 8.1</vt:lpstr>
      <vt:lpstr>Rys 8.2</vt:lpstr>
      <vt:lpstr>Rys 8.3</vt:lpstr>
      <vt:lpstr>Rys 8.4</vt:lpstr>
      <vt:lpstr>Rys 8.5</vt:lpstr>
      <vt:lpstr>Rys 8.6</vt:lpstr>
      <vt:lpstr>Rys 8.7</vt:lpstr>
      <vt:lpstr>Rys 8.8</vt:lpstr>
      <vt:lpstr>Rys 8.9</vt:lpstr>
      <vt:lpstr>Rys 8.10</vt:lpstr>
      <vt:lpstr>Rys 8.11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dcterms:created xsi:type="dcterms:W3CDTF">2010-07-29T22:02:01Z</dcterms:created>
  <dcterms:modified xsi:type="dcterms:W3CDTF">2011-12-09T19:48:54Z</dcterms:modified>
</cp:coreProperties>
</file>