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A71E67A0-74C6-45C0-AD4D-C257C64A245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data_STS" sheetId="4" state="veryHidden" r:id="rId2"/>
    <sheet name="Sheet1_STS" sheetId="3" state="veryHidden" r:id="rId3"/>
    <sheet name="SolverTableSheet" sheetId="2" state="veryHidden" r:id="rId4"/>
    <sheet name="STS_1" sheetId="5" r:id="rId5"/>
    <sheet name="Dane_STS" sheetId="6" state="veryHidden" r:id="rId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Dane">Dane!$F$6:$H$10</definedName>
    <definedName name="InputValues" localSheetId="4">STS_1!$A$5:$A$7</definedName>
    <definedName name="OutputAddresses" localSheetId="4">STS_1!$B$4:$E$4</definedName>
    <definedName name="OutputValues" localSheetId="4">STS_1!$B$5:$E$7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Dane!$E$3:$E$5</definedName>
    <definedName name="solver_adj" localSheetId="4" hidden="1">STS_1!$F$5:$F$7</definedName>
    <definedName name="solver_cvg" localSheetId="0" hidden="1">0.0001</definedName>
    <definedName name="solver_cvg" localSheetId="4" hidden="1">0.0001</definedName>
    <definedName name="solver_dia" localSheetId="0" hidden="1">4</definedName>
    <definedName name="solver_drv" localSheetId="0" hidden="1">2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ao" localSheetId="0" hidden="1">0</definedName>
    <definedName name="solver_ifs" localSheetId="0" hidden="1">0</definedName>
    <definedName name="solver_irs" localSheetId="0" hidden="1">0</definedName>
    <definedName name="solver_ism" localSheetId="0" hidden="1">0</definedName>
    <definedName name="solver_itr" localSheetId="0" hidden="1">10000</definedName>
    <definedName name="solver_itr" localSheetId="4" hidden="1">2147483647</definedName>
    <definedName name="solver_lhs1" localSheetId="4" hidden="1">STS_1!$F$5:$F$7</definedName>
    <definedName name="solver_lhs2" localSheetId="4" hidden="1">STS_1!$F$5:$F$7</definedName>
    <definedName name="solver_lhs3" localSheetId="4" hidden="1">STS_1!$F$5:$F$7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od" localSheetId="0" hidden="1">4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5000</definedName>
    <definedName name="solver_nod" localSheetId="4" hidden="1">2147483647</definedName>
    <definedName name="solver_num" localSheetId="0" hidden="1">0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Dane!$G$12</definedName>
    <definedName name="solver_opt" localSheetId="4" hidden="1">STS_1!$I$2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dp" localSheetId="0" hidden="1">0</definedName>
    <definedName name="solver_rel1" localSheetId="4" hidden="1">1</definedName>
    <definedName name="solver_rel2" localSheetId="4" hidden="1">3</definedName>
    <definedName name="solver_rel3" localSheetId="4" hidden="1">3</definedName>
    <definedName name="solver_rep" localSheetId="0" hidden="1">2</definedName>
    <definedName name="solver_rhs1" localSheetId="4" hidden="1">1.5</definedName>
    <definedName name="solver_rhs2" localSheetId="4" hidden="1">1.1</definedName>
    <definedName name="solver_rhs3" localSheetId="4" hidden="1">1.1</definedName>
    <definedName name="solver_rlx" localSheetId="0" hidden="1">2</definedName>
    <definedName name="solver_rlx" localSheetId="4" hidden="1">2</definedName>
    <definedName name="solver_rsd" localSheetId="0" hidden="1">0</definedName>
    <definedName name="solver_rsd" localSheetId="4" hidden="1">0</definedName>
    <definedName name="solver_rsp" localSheetId="0" hidden="1">0</definedName>
    <definedName name="solver_scl" localSheetId="0" hidden="1">1</definedName>
    <definedName name="solver_scl" localSheetId="4" hidden="1">1</definedName>
    <definedName name="solver_sel" localSheetId="0" hidden="1">1</definedName>
    <definedName name="solver_sho" localSheetId="0" hidden="1">2</definedName>
    <definedName name="solver_sho" localSheetId="4" hidden="1">2</definedName>
    <definedName name="solver_ssz" localSheetId="0" hidden="1">0</definedName>
    <definedName name="solver_ssz" localSheetId="4" hidden="1">100</definedName>
    <definedName name="solver_tim" localSheetId="0" hidden="1">100</definedName>
    <definedName name="solver_tim" localSheetId="4" hidden="1">2147483647</definedName>
    <definedName name="solver_tms" localSheetId="0" hidden="1">2</definedName>
    <definedName name="solver_tol" localSheetId="0" hidden="1">0.05</definedName>
    <definedName name="solver_tol" localSheetId="4" hidden="1">0.01</definedName>
    <definedName name="solver_typ" localSheetId="0" hidden="1">2</definedName>
    <definedName name="solver_typ" localSheetId="4" hidden="1">1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  <definedName name="solver_vir" localSheetId="0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G6" i="5"/>
  <c r="I6" i="5" s="1"/>
  <c r="G7" i="5"/>
  <c r="I7" i="5"/>
  <c r="G5" i="5"/>
  <c r="I5" i="5" s="1"/>
  <c r="I2" i="5" s="1"/>
  <c r="J4" i="5"/>
  <c r="E14" i="1"/>
  <c r="E15" i="1"/>
  <c r="E16" i="1"/>
  <c r="F15" i="1"/>
  <c r="F16" i="1"/>
  <c r="G16" i="1" l="1"/>
  <c r="G15" i="1"/>
  <c r="G14" i="1"/>
  <c r="G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00000000-0006-0000-0400-000001000000}">
      <text>
        <r>
          <rPr>
            <sz val="8"/>
            <color indexed="81"/>
            <rFont val="Tahoma"/>
            <family val="2"/>
          </rPr>
          <t>Solver znalazł rozwiązanie. Wszystkie ograniczenia i warunki optymalności są spełnione.</t>
        </r>
      </text>
    </comment>
    <comment ref="B6" authorId="0" shapeId="0" xr:uid="{00000000-0006-0000-0400-000002000000}">
      <text>
        <r>
          <rPr>
            <sz val="8"/>
            <color indexed="81"/>
            <rFont val="Tahoma"/>
            <family val="2"/>
          </rPr>
          <t>Solver znalazł rozwiązanie. Wszystkie ograniczenia i warunki optymalności są spełnione.</t>
        </r>
      </text>
    </comment>
    <comment ref="B7" authorId="0" shapeId="0" xr:uid="{00000000-0006-0000-0400-000003000000}">
      <text>
        <r>
          <rPr>
            <sz val="8"/>
            <color indexed="81"/>
            <rFont val="Tahoma"/>
            <family val="2"/>
          </rPr>
          <t>Solver znalazł rozwiązanie. Wszystkie ograniczenia i warunki optymalności są spełnione.</t>
        </r>
      </text>
    </comment>
  </commentList>
</comments>
</file>

<file path=xl/sharedStrings.xml><?xml version="1.0" encoding="utf-8"?>
<sst xmlns="http://schemas.openxmlformats.org/spreadsheetml/2006/main" count="39" uniqueCount="25">
  <si>
    <t>a</t>
  </si>
  <si>
    <t>b</t>
  </si>
  <si>
    <t>c</t>
  </si>
  <si>
    <t>$A$11</t>
  </si>
  <si>
    <t>$E$3:$E$5,$G$12</t>
  </si>
  <si>
    <t>$D$21</t>
  </si>
  <si>
    <t>Input</t>
  </si>
  <si>
    <t>$G$12</t>
  </si>
  <si>
    <t>Cena</t>
  </si>
  <si>
    <t>Dolna</t>
  </si>
  <si>
    <t>Średnia</t>
  </si>
  <si>
    <t>Górna</t>
  </si>
  <si>
    <t>Popyt na produkt 1</t>
  </si>
  <si>
    <t>Popyt na produkt 3</t>
  </si>
  <si>
    <t>Popyt</t>
  </si>
  <si>
    <t>Prognoza</t>
  </si>
  <si>
    <t>Błąd kwadr.</t>
  </si>
  <si>
    <t>Całk. błąd kwadr.</t>
  </si>
  <si>
    <t>Popyt na
produkt 2</t>
  </si>
  <si>
    <t>Nr produktu</t>
  </si>
  <si>
    <t>Dane wejściowe</t>
  </si>
  <si>
    <t>Analiza jednokierunkowej tablicy za pomocą dodatku Solver</t>
  </si>
  <si>
    <t>W nagłówkach wierszy umieszczone są wartości wejściowe (komórka $A$11), a w nagłówkach kolumn nazwy komórek z wynikami.</t>
  </si>
  <si>
    <t>Koszt zmienny</t>
  </si>
  <si>
    <t>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</si>
</sst>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color indexed="81"/>
      <name val="Tahoma"/>
      <family val="2"/>
    </font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2" fillId="0" borderId="0" xfId="0" applyFont="1"/>
    <xf numFmtId="0" fontId="2" fillId="3" borderId="0" xfId="0" applyFont="1" applyFill="1"/>
    <xf numFmtId="0" fontId="2" fillId="0" borderId="0" xfId="0" applyFont="1" applyAlignment="1">
      <alignment wrapText="1"/>
    </xf>
    <xf numFmtId="0" fontId="2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textRotation="90"/>
    </xf>
    <xf numFmtId="0" fontId="2" fillId="0" borderId="0" xfId="0" applyNumberFormat="1" applyFont="1"/>
    <xf numFmtId="0" fontId="2" fillId="0" borderId="1" xfId="0" applyNumberFormat="1" applyFont="1" applyBorder="1"/>
    <xf numFmtId="0" fontId="2" fillId="0" borderId="2" xfId="0" applyNumberFormat="1" applyFont="1" applyBorder="1"/>
    <xf numFmtId="0" fontId="2" fillId="0" borderId="3" xfId="0" applyNumberFormat="1" applyFont="1" applyBorder="1"/>
    <xf numFmtId="0" fontId="4" fillId="0" borderId="0" xfId="0" applyNumberFormat="1" applyFont="1" applyFill="1" applyBorder="1"/>
    <xf numFmtId="0" fontId="2" fillId="0" borderId="4" xfId="0" applyNumberFormat="1" applyFont="1" applyBorder="1"/>
    <xf numFmtId="0" fontId="2" fillId="0" borderId="0" xfId="0" applyNumberFormat="1" applyFont="1" applyBorder="1"/>
    <xf numFmtId="0" fontId="2" fillId="0" borderId="5" xfId="0" applyNumberFormat="1" applyFont="1" applyBorder="1"/>
    <xf numFmtId="0" fontId="2" fillId="0" borderId="6" xfId="0" applyNumberFormat="1" applyFont="1" applyBorder="1"/>
    <xf numFmtId="0" fontId="2" fillId="0" borderId="7" xfId="0" applyNumberFormat="1" applyFont="1" applyBorder="1"/>
    <xf numFmtId="0" fontId="2" fillId="0" borderId="8" xfId="0" applyNumberFormat="1" applyFont="1" applyBorder="1"/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3:H16"/>
  <sheetViews>
    <sheetView tabSelected="1" workbookViewId="0"/>
  </sheetViews>
  <sheetFormatPr defaultRowHeight="12.75" x14ac:dyDescent="0.2"/>
  <cols>
    <col min="1" max="1" width="11.28515625" style="2" customWidth="1"/>
    <col min="2" max="5" width="9.140625" style="2"/>
    <col min="6" max="6" width="10.28515625" style="2" customWidth="1"/>
    <col min="7" max="8" width="11.85546875" style="2" customWidth="1"/>
    <col min="9" max="16384" width="9.140625" style="2"/>
  </cols>
  <sheetData>
    <row r="3" spans="1:8" x14ac:dyDescent="0.2">
      <c r="D3" s="2" t="s">
        <v>0</v>
      </c>
      <c r="E3" s="3">
        <v>-73.625</v>
      </c>
    </row>
    <row r="4" spans="1:8" x14ac:dyDescent="0.2">
      <c r="D4" s="2" t="s">
        <v>1</v>
      </c>
      <c r="E4" s="3">
        <v>195</v>
      </c>
    </row>
    <row r="5" spans="1:8" x14ac:dyDescent="0.2">
      <c r="D5" s="2" t="s">
        <v>2</v>
      </c>
      <c r="E5" s="3">
        <v>-87.5</v>
      </c>
    </row>
    <row r="6" spans="1:8" x14ac:dyDescent="0.2">
      <c r="F6" s="2">
        <v>1</v>
      </c>
      <c r="G6" s="2">
        <v>2</v>
      </c>
      <c r="H6" s="2">
        <v>3</v>
      </c>
    </row>
    <row r="7" spans="1:8" ht="25.5" x14ac:dyDescent="0.2">
      <c r="E7" s="2" t="s">
        <v>8</v>
      </c>
      <c r="F7" s="4" t="s">
        <v>12</v>
      </c>
      <c r="G7" s="4" t="s">
        <v>18</v>
      </c>
      <c r="H7" s="4" t="s">
        <v>13</v>
      </c>
    </row>
    <row r="8" spans="1:8" x14ac:dyDescent="0.2">
      <c r="D8" s="2" t="s">
        <v>9</v>
      </c>
      <c r="E8" s="2">
        <v>1.1000000000000001</v>
      </c>
      <c r="F8" s="2">
        <v>35</v>
      </c>
      <c r="G8" s="2">
        <v>32</v>
      </c>
      <c r="H8" s="2">
        <v>24</v>
      </c>
    </row>
    <row r="9" spans="1:8" x14ac:dyDescent="0.2">
      <c r="D9" s="2" t="s">
        <v>10</v>
      </c>
      <c r="E9" s="2">
        <v>1.3</v>
      </c>
      <c r="F9" s="2">
        <v>32</v>
      </c>
      <c r="G9" s="2">
        <v>27</v>
      </c>
      <c r="H9" s="2">
        <v>17</v>
      </c>
    </row>
    <row r="10" spans="1:8" x14ac:dyDescent="0.2">
      <c r="A10" s="2" t="s">
        <v>19</v>
      </c>
      <c r="D10" s="2" t="s">
        <v>11</v>
      </c>
      <c r="E10" s="2">
        <v>1.5</v>
      </c>
      <c r="F10" s="2">
        <v>22</v>
      </c>
      <c r="G10" s="2">
        <v>16</v>
      </c>
      <c r="H10" s="2">
        <v>9</v>
      </c>
    </row>
    <row r="11" spans="1:8" x14ac:dyDescent="0.2">
      <c r="A11" s="2">
        <v>1</v>
      </c>
      <c r="G11" s="5" t="s">
        <v>17</v>
      </c>
    </row>
    <row r="12" spans="1:8" x14ac:dyDescent="0.2">
      <c r="G12" s="5">
        <f>SUM(G14:G16)</f>
        <v>1.0097419586828951E-27</v>
      </c>
    </row>
    <row r="13" spans="1:8" x14ac:dyDescent="0.2">
      <c r="D13" s="2" t="s">
        <v>8</v>
      </c>
      <c r="E13" s="2" t="s">
        <v>14</v>
      </c>
      <c r="F13" s="2" t="s">
        <v>15</v>
      </c>
      <c r="G13" s="2" t="s">
        <v>16</v>
      </c>
    </row>
    <row r="14" spans="1:8" x14ac:dyDescent="0.2">
      <c r="C14" s="2">
        <v>3</v>
      </c>
      <c r="D14" s="2">
        <v>1.1000000000000001</v>
      </c>
      <c r="E14" s="2">
        <f>HLOOKUP($A$11,Dane,C14)</f>
        <v>35</v>
      </c>
      <c r="F14" s="2">
        <f>$E$3+$E$4*D14+$E$5*(D14^2)</f>
        <v>35.000000000000014</v>
      </c>
      <c r="G14" s="2">
        <f>(E14-F14)^2</f>
        <v>2.0194839173657902E-28</v>
      </c>
    </row>
    <row r="15" spans="1:8" x14ac:dyDescent="0.2">
      <c r="C15" s="2">
        <v>4</v>
      </c>
      <c r="D15" s="2">
        <v>1.3</v>
      </c>
      <c r="E15" s="2">
        <f>HLOOKUP($A$11,Dane,C15)</f>
        <v>32</v>
      </c>
      <c r="F15" s="2">
        <f>$E$3+$E$4*D15+$E$5*(D15^2)</f>
        <v>31.999999999999972</v>
      </c>
      <c r="G15" s="2">
        <f>(E15-F15)^2</f>
        <v>8.0779356694631609E-28</v>
      </c>
    </row>
    <row r="16" spans="1:8" x14ac:dyDescent="0.2">
      <c r="C16" s="2">
        <v>5</v>
      </c>
      <c r="D16" s="2">
        <v>1.5</v>
      </c>
      <c r="E16" s="2">
        <f>HLOOKUP($A$11,Dane,C16)</f>
        <v>22</v>
      </c>
      <c r="F16" s="2">
        <f>$E$3+$E$4*D16+$E$5*(D16^2)</f>
        <v>22</v>
      </c>
      <c r="G16" s="2">
        <f>(E16-F16)^2</f>
        <v>0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B15"/>
  <sheetViews>
    <sheetView workbookViewId="0"/>
  </sheetViews>
  <sheetFormatPr defaultRowHeight="12.75" x14ac:dyDescent="0.2"/>
  <sheetData>
    <row r="1" spans="1:2" x14ac:dyDescent="0.2">
      <c r="A1">
        <v>1</v>
      </c>
    </row>
    <row r="2" spans="1:2" x14ac:dyDescent="0.2">
      <c r="A2" t="s">
        <v>3</v>
      </c>
    </row>
    <row r="3" spans="1:2" x14ac:dyDescent="0.2">
      <c r="A3">
        <v>1</v>
      </c>
    </row>
    <row r="4" spans="1:2" x14ac:dyDescent="0.2">
      <c r="A4">
        <v>1</v>
      </c>
    </row>
    <row r="5" spans="1:2" x14ac:dyDescent="0.2">
      <c r="A5">
        <v>3</v>
      </c>
    </row>
    <row r="6" spans="1:2" x14ac:dyDescent="0.2">
      <c r="A6">
        <v>1</v>
      </c>
    </row>
    <row r="8" spans="1:2" x14ac:dyDescent="0.2">
      <c r="A8" s="1"/>
      <c r="B8" s="1"/>
    </row>
    <row r="9" spans="1:2" x14ac:dyDescent="0.2">
      <c r="A9" t="s">
        <v>4</v>
      </c>
    </row>
    <row r="10" spans="1:2" x14ac:dyDescent="0.2">
      <c r="A10" t="s">
        <v>6</v>
      </c>
    </row>
    <row r="15" spans="1:2" x14ac:dyDescent="0.2">
      <c r="B1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B15"/>
  <sheetViews>
    <sheetView workbookViewId="0"/>
  </sheetViews>
  <sheetFormatPr defaultRowHeight="12.75" x14ac:dyDescent="0.2"/>
  <sheetData>
    <row r="1" spans="1:2" x14ac:dyDescent="0.2">
      <c r="A1">
        <v>1</v>
      </c>
    </row>
    <row r="2" spans="1:2" x14ac:dyDescent="0.2">
      <c r="A2" t="s">
        <v>3</v>
      </c>
    </row>
    <row r="3" spans="1:2" x14ac:dyDescent="0.2">
      <c r="A3">
        <v>1</v>
      </c>
    </row>
    <row r="4" spans="1:2" x14ac:dyDescent="0.2">
      <c r="A4">
        <v>1</v>
      </c>
    </row>
    <row r="5" spans="1:2" x14ac:dyDescent="0.2">
      <c r="A5">
        <v>3</v>
      </c>
    </row>
    <row r="6" spans="1:2" x14ac:dyDescent="0.2">
      <c r="A6">
        <v>1</v>
      </c>
    </row>
    <row r="8" spans="1:2" x14ac:dyDescent="0.2">
      <c r="A8" s="1"/>
      <c r="B8" s="1"/>
    </row>
    <row r="9" spans="1:2" x14ac:dyDescent="0.2">
      <c r="A9" t="s">
        <v>4</v>
      </c>
    </row>
    <row r="10" spans="1:2" x14ac:dyDescent="0.2">
      <c r="A10" t="s">
        <v>6</v>
      </c>
    </row>
    <row r="15" spans="1:2" x14ac:dyDescent="0.2">
      <c r="B1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B13"/>
  <sheetViews>
    <sheetView workbookViewId="0"/>
  </sheetViews>
  <sheetFormatPr defaultRowHeight="12.75" x14ac:dyDescent="0.2"/>
  <sheetData>
    <row r="1" spans="1:2" x14ac:dyDescent="0.2">
      <c r="A1">
        <v>1</v>
      </c>
    </row>
    <row r="2" spans="1:2" x14ac:dyDescent="0.2">
      <c r="A2" t="s">
        <v>3</v>
      </c>
    </row>
    <row r="3" spans="1:2" x14ac:dyDescent="0.2">
      <c r="A3">
        <v>1</v>
      </c>
    </row>
    <row r="4" spans="1:2" x14ac:dyDescent="0.2">
      <c r="A4">
        <v>1</v>
      </c>
    </row>
    <row r="5" spans="1:2" x14ac:dyDescent="0.2">
      <c r="A5">
        <v>3</v>
      </c>
    </row>
    <row r="6" spans="1:2" x14ac:dyDescent="0.2">
      <c r="A6">
        <v>1</v>
      </c>
    </row>
    <row r="7" spans="1:2" x14ac:dyDescent="0.2">
      <c r="A7" s="1"/>
      <c r="B7" s="1"/>
    </row>
    <row r="8" spans="1:2" x14ac:dyDescent="0.2">
      <c r="A8" t="s">
        <v>4</v>
      </c>
    </row>
    <row r="9" spans="1:2" x14ac:dyDescent="0.2">
      <c r="A9" t="s">
        <v>5</v>
      </c>
    </row>
    <row r="13" spans="1:2" x14ac:dyDescent="0.2">
      <c r="B13" s="1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J9"/>
  <sheetViews>
    <sheetView workbookViewId="0">
      <selection activeCell="I2" sqref="I2"/>
    </sheetView>
  </sheetViews>
  <sheetFormatPr defaultRowHeight="12.75" x14ac:dyDescent="0.2"/>
  <cols>
    <col min="1" max="4" width="9.140625" style="2"/>
    <col min="5" max="5" width="12.42578125" style="2" bestFit="1" customWidth="1"/>
    <col min="6" max="16384" width="9.140625" style="2"/>
  </cols>
  <sheetData>
    <row r="1" spans="1:10" x14ac:dyDescent="0.2">
      <c r="A1" s="19" t="s">
        <v>21</v>
      </c>
    </row>
    <row r="2" spans="1:10" x14ac:dyDescent="0.2">
      <c r="I2" s="5">
        <f>SUM(I5:I7)</f>
        <v>33.233751841664045</v>
      </c>
    </row>
    <row r="3" spans="1:10" x14ac:dyDescent="0.2">
      <c r="A3" s="2" t="s">
        <v>22</v>
      </c>
    </row>
    <row r="4" spans="1:10" ht="71.25" x14ac:dyDescent="0.2">
      <c r="B4" s="7" t="s">
        <v>0</v>
      </c>
      <c r="C4" s="7" t="s">
        <v>1</v>
      </c>
      <c r="D4" s="7" t="s">
        <v>2</v>
      </c>
      <c r="E4" s="7" t="s">
        <v>7</v>
      </c>
      <c r="F4" s="7" t="s">
        <v>8</v>
      </c>
      <c r="G4" s="7" t="s">
        <v>14</v>
      </c>
      <c r="H4" s="7" t="s">
        <v>23</v>
      </c>
      <c r="I4" s="7" t="s">
        <v>24</v>
      </c>
      <c r="J4" s="6" t="e">
        <f>MATCH(#REF!,OutputAddresses,0)</f>
        <v>#REF!</v>
      </c>
    </row>
    <row r="5" spans="1:10" x14ac:dyDescent="0.2">
      <c r="A5" s="8">
        <v>1</v>
      </c>
      <c r="B5" s="9">
        <v>-73.625000000521624</v>
      </c>
      <c r="C5" s="10">
        <v>195.00000000081371</v>
      </c>
      <c r="D5" s="10">
        <v>-87.500000000312497</v>
      </c>
      <c r="E5" s="11">
        <v>1.0444144780601484E-22</v>
      </c>
      <c r="F5" s="12">
        <v>1.3894927814325999</v>
      </c>
      <c r="G5" s="2">
        <f>B5+C5*F5+F5^2*D5</f>
        <v>28.39070078469868</v>
      </c>
      <c r="H5" s="2">
        <v>0.8</v>
      </c>
      <c r="I5" s="2">
        <f>(F5-H5)*G5</f>
        <v>16.73611317239272</v>
      </c>
    </row>
    <row r="6" spans="1:10" x14ac:dyDescent="0.2">
      <c r="A6" s="8">
        <v>2</v>
      </c>
      <c r="B6" s="13">
        <v>-47.750000000040842</v>
      </c>
      <c r="C6" s="14">
        <v>155.00000000006378</v>
      </c>
      <c r="D6" s="14">
        <v>-75.0000000000245</v>
      </c>
      <c r="E6" s="15">
        <v>6.3189651774375576E-25</v>
      </c>
      <c r="F6" s="12">
        <v>1.3705680946111862</v>
      </c>
      <c r="G6" s="2">
        <f>B6+C6*F6+F6^2*D6</f>
        <v>23.80378701727409</v>
      </c>
      <c r="H6" s="2">
        <v>0.9</v>
      </c>
      <c r="I6" s="2">
        <f>(F6-H6)*G6</f>
        <v>11.20130270124916</v>
      </c>
    </row>
    <row r="7" spans="1:10" x14ac:dyDescent="0.2">
      <c r="A7" s="8">
        <v>3</v>
      </c>
      <c r="B7" s="16">
        <v>44.625000004563852</v>
      </c>
      <c r="C7" s="17">
        <v>-5.000000007118846</v>
      </c>
      <c r="D7" s="17">
        <v>-12.499999997267436</v>
      </c>
      <c r="E7" s="18">
        <v>7.9812782340642111E-21</v>
      </c>
      <c r="F7" s="12">
        <v>1.3676186617720858</v>
      </c>
      <c r="G7" s="2">
        <f>B7+C7*F7+F7^2*D7</f>
        <v>14.407146640737608</v>
      </c>
      <c r="H7" s="2">
        <v>1</v>
      </c>
      <c r="I7" s="2">
        <f>(F7-H7)*G7</f>
        <v>5.2963359680221611</v>
      </c>
    </row>
    <row r="9" spans="1:10" x14ac:dyDescent="0.2">
      <c r="A9" s="2" t="s">
        <v>22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757D-76DF-4AB9-9634-9D0F1AB905ED}">
  <sheetPr codeName="Arkusz6"/>
  <dimension ref="A1:B15"/>
  <sheetViews>
    <sheetView workbookViewId="0"/>
  </sheetViews>
  <sheetFormatPr defaultRowHeight="12.75" x14ac:dyDescent="0.2"/>
  <sheetData>
    <row r="1" spans="1:2" x14ac:dyDescent="0.2">
      <c r="A1">
        <v>1</v>
      </c>
    </row>
    <row r="2" spans="1:2" x14ac:dyDescent="0.2">
      <c r="A2" t="s">
        <v>3</v>
      </c>
    </row>
    <row r="3" spans="1:2" x14ac:dyDescent="0.2">
      <c r="A3">
        <v>1</v>
      </c>
    </row>
    <row r="4" spans="1:2" x14ac:dyDescent="0.2">
      <c r="A4">
        <v>1</v>
      </c>
    </row>
    <row r="5" spans="1:2" x14ac:dyDescent="0.2">
      <c r="A5">
        <v>3</v>
      </c>
    </row>
    <row r="6" spans="1:2" x14ac:dyDescent="0.2">
      <c r="A6">
        <v>1</v>
      </c>
    </row>
    <row r="8" spans="1:2" x14ac:dyDescent="0.2">
      <c r="A8" s="1"/>
      <c r="B8" s="1"/>
    </row>
    <row r="9" spans="1:2" x14ac:dyDescent="0.2">
      <c r="A9" t="s">
        <v>4</v>
      </c>
    </row>
    <row r="10" spans="1:2" x14ac:dyDescent="0.2">
      <c r="A10" t="s">
        <v>20</v>
      </c>
    </row>
    <row r="15" spans="1:2" x14ac:dyDescent="0.2">
      <c r="B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Dane</vt:lpstr>
      <vt:lpstr>STS_1</vt:lpstr>
      <vt:lpstr>Dane</vt:lpstr>
      <vt:lpstr>STS_1!InputValues</vt:lpstr>
      <vt:lpstr>STS_1!OutputAddresses</vt:lpstr>
      <vt:lpstr>STS_1!OutputValues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2019-08-06T18:42:05Z</dcterms:created>
  <dcterms:modified xsi:type="dcterms:W3CDTF">2019-08-06T18:42:06Z</dcterms:modified>
</cp:coreProperties>
</file>