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filterPrivacy="1" codeName="Ten_skoroszyt" defaultThemeVersion="124226"/>
  <xr:revisionPtr revIDLastSave="0" documentId="13_ncr:1_{6DEF96A8-8F6A-4DF4-A829-939619D0614D}" xr6:coauthVersionLast="43" xr6:coauthVersionMax="43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_PALNN_G0542462755544194093" sheetId="6" state="hidden" r:id="rId1"/>
    <sheet name="_PALNN_G1071645126092285440" sheetId="11" state="hidden" r:id="rId2"/>
    <sheet name="Arkusz1" sheetId="1" r:id="rId3"/>
    <sheet name="_DSET_DG2A23AFCE" sheetId="4" state="hidden" r:id="rId4"/>
    <sheet name="_STDS_DG2A23AFCE" sheetId="5" state="hidden" r:id="rId5"/>
    <sheet name="_DSET_DG1EBA392B" sheetId="14" state="hidden" r:id="rId6"/>
    <sheet name="_STDS_DG1EBA392B" sheetId="15" state="hidden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33" i="14" l="1"/>
  <c r="B13" i="15"/>
  <c r="E121" i="14"/>
  <c r="B7" i="15"/>
  <c r="B3" i="15"/>
  <c r="L1" i="14"/>
  <c r="E145" i="4" l="1"/>
  <c r="B16" i="5"/>
  <c r="E133" i="4"/>
  <c r="B13" i="5"/>
  <c r="E121" i="4"/>
  <c r="B7" i="5"/>
  <c r="B3" i="5"/>
  <c r="L1" i="4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" i="1"/>
  <c r="A21" i="1"/>
  <c r="A39" i="1" s="1"/>
  <c r="A57" i="1" s="1"/>
  <c r="A75" i="1" s="1"/>
  <c r="A93" i="1" s="1"/>
  <c r="A111" i="1" s="1"/>
  <c r="A129" i="1" s="1"/>
  <c r="A147" i="1" s="1"/>
  <c r="A165" i="1" s="1"/>
  <c r="A183" i="1" s="1"/>
  <c r="A201" i="1" s="1"/>
  <c r="B21" i="1"/>
  <c r="A22" i="1"/>
  <c r="B22" i="1"/>
  <c r="B40" i="1" s="1"/>
  <c r="B58" i="1" s="1"/>
  <c r="B76" i="1" s="1"/>
  <c r="B94" i="1" s="1"/>
  <c r="B112" i="1" s="1"/>
  <c r="B130" i="1" s="1"/>
  <c r="B148" i="1" s="1"/>
  <c r="B166" i="1" s="1"/>
  <c r="B184" i="1" s="1"/>
  <c r="A23" i="1"/>
  <c r="A41" i="1" s="1"/>
  <c r="A59" i="1" s="1"/>
  <c r="A77" i="1" s="1"/>
  <c r="A95" i="1" s="1"/>
  <c r="A113" i="1" s="1"/>
  <c r="A131" i="1" s="1"/>
  <c r="A149" i="1" s="1"/>
  <c r="A167" i="1" s="1"/>
  <c r="A185" i="1" s="1"/>
  <c r="A203" i="1" s="1"/>
  <c r="B23" i="1"/>
  <c r="A24" i="1"/>
  <c r="A42" i="1" s="1"/>
  <c r="B24" i="1"/>
  <c r="A25" i="1"/>
  <c r="A43" i="1" s="1"/>
  <c r="A61" i="1" s="1"/>
  <c r="A79" i="1" s="1"/>
  <c r="A97" i="1" s="1"/>
  <c r="A115" i="1" s="1"/>
  <c r="A133" i="1" s="1"/>
  <c r="A151" i="1" s="1"/>
  <c r="A169" i="1" s="1"/>
  <c r="A187" i="1" s="1"/>
  <c r="A205" i="1" s="1"/>
  <c r="B25" i="1"/>
  <c r="A26" i="1"/>
  <c r="B26" i="1"/>
  <c r="B44" i="1" s="1"/>
  <c r="B62" i="1" s="1"/>
  <c r="B80" i="1" s="1"/>
  <c r="B98" i="1" s="1"/>
  <c r="B116" i="1" s="1"/>
  <c r="B134" i="1" s="1"/>
  <c r="B152" i="1" s="1"/>
  <c r="B170" i="1" s="1"/>
  <c r="B188" i="1" s="1"/>
  <c r="B206" i="1" s="1"/>
  <c r="A27" i="1"/>
  <c r="A45" i="1" s="1"/>
  <c r="A63" i="1" s="1"/>
  <c r="A81" i="1" s="1"/>
  <c r="A99" i="1" s="1"/>
  <c r="A117" i="1" s="1"/>
  <c r="A135" i="1" s="1"/>
  <c r="A153" i="1" s="1"/>
  <c r="A171" i="1" s="1"/>
  <c r="A189" i="1" s="1"/>
  <c r="A207" i="1" s="1"/>
  <c r="B27" i="1"/>
  <c r="B45" i="1" s="1"/>
  <c r="A28" i="1"/>
  <c r="A46" i="1" s="1"/>
  <c r="B28" i="1"/>
  <c r="A29" i="1"/>
  <c r="A47" i="1" s="1"/>
  <c r="A65" i="1" s="1"/>
  <c r="A83" i="1" s="1"/>
  <c r="A101" i="1" s="1"/>
  <c r="A119" i="1" s="1"/>
  <c r="A137" i="1" s="1"/>
  <c r="A155" i="1" s="1"/>
  <c r="A173" i="1" s="1"/>
  <c r="A191" i="1" s="1"/>
  <c r="A209" i="1" s="1"/>
  <c r="B29" i="1"/>
  <c r="A30" i="1"/>
  <c r="B30" i="1"/>
  <c r="B48" i="1" s="1"/>
  <c r="B66" i="1" s="1"/>
  <c r="B84" i="1" s="1"/>
  <c r="B102" i="1" s="1"/>
  <c r="B120" i="1" s="1"/>
  <c r="B138" i="1" s="1"/>
  <c r="B156" i="1" s="1"/>
  <c r="B174" i="1" s="1"/>
  <c r="B192" i="1" s="1"/>
  <c r="A31" i="1"/>
  <c r="A49" i="1" s="1"/>
  <c r="A67" i="1" s="1"/>
  <c r="A85" i="1" s="1"/>
  <c r="A103" i="1" s="1"/>
  <c r="A121" i="1" s="1"/>
  <c r="A139" i="1" s="1"/>
  <c r="A157" i="1" s="1"/>
  <c r="A175" i="1" s="1"/>
  <c r="A193" i="1" s="1"/>
  <c r="A211" i="1" s="1"/>
  <c r="B31" i="1"/>
  <c r="A32" i="1"/>
  <c r="A50" i="1" s="1"/>
  <c r="B32" i="1"/>
  <c r="A33" i="1"/>
  <c r="A51" i="1" s="1"/>
  <c r="A69" i="1" s="1"/>
  <c r="A87" i="1" s="1"/>
  <c r="A105" i="1" s="1"/>
  <c r="A123" i="1" s="1"/>
  <c r="A141" i="1" s="1"/>
  <c r="A159" i="1" s="1"/>
  <c r="A177" i="1" s="1"/>
  <c r="A195" i="1" s="1"/>
  <c r="A213" i="1" s="1"/>
  <c r="B33" i="1"/>
  <c r="A34" i="1"/>
  <c r="B34" i="1"/>
  <c r="B52" i="1" s="1"/>
  <c r="B70" i="1" s="1"/>
  <c r="B88" i="1" s="1"/>
  <c r="B106" i="1" s="1"/>
  <c r="B124" i="1" s="1"/>
  <c r="B142" i="1" s="1"/>
  <c r="B160" i="1" s="1"/>
  <c r="A35" i="1"/>
  <c r="A53" i="1" s="1"/>
  <c r="A71" i="1" s="1"/>
  <c r="A89" i="1" s="1"/>
  <c r="A107" i="1" s="1"/>
  <c r="A125" i="1" s="1"/>
  <c r="A143" i="1" s="1"/>
  <c r="A161" i="1" s="1"/>
  <c r="A179" i="1" s="1"/>
  <c r="A197" i="1" s="1"/>
  <c r="A215" i="1" s="1"/>
  <c r="B35" i="1"/>
  <c r="B53" i="1" s="1"/>
  <c r="A36" i="1"/>
  <c r="A54" i="1" s="1"/>
  <c r="B36" i="1"/>
  <c r="A37" i="1"/>
  <c r="A55" i="1" s="1"/>
  <c r="A73" i="1" s="1"/>
  <c r="A91" i="1" s="1"/>
  <c r="A109" i="1" s="1"/>
  <c r="A127" i="1" s="1"/>
  <c r="A145" i="1" s="1"/>
  <c r="A163" i="1" s="1"/>
  <c r="A181" i="1" s="1"/>
  <c r="A199" i="1" s="1"/>
  <c r="A217" i="1" s="1"/>
  <c r="B37" i="1"/>
  <c r="B42" i="1"/>
  <c r="B60" i="1" s="1"/>
  <c r="B78" i="1" s="1"/>
  <c r="B96" i="1" s="1"/>
  <c r="B114" i="1" s="1"/>
  <c r="B132" i="1" s="1"/>
  <c r="B150" i="1" s="1"/>
  <c r="B168" i="1" s="1"/>
  <c r="B46" i="1"/>
  <c r="B64" i="1" s="1"/>
  <c r="B82" i="1" s="1"/>
  <c r="B100" i="1" s="1"/>
  <c r="B118" i="1" s="1"/>
  <c r="B136" i="1" s="1"/>
  <c r="B154" i="1" s="1"/>
  <c r="B172" i="1" s="1"/>
  <c r="B50" i="1"/>
  <c r="B68" i="1" s="1"/>
  <c r="B86" i="1" s="1"/>
  <c r="B104" i="1" s="1"/>
  <c r="B122" i="1" s="1"/>
  <c r="B140" i="1" s="1"/>
  <c r="B158" i="1" s="1"/>
  <c r="B176" i="1" s="1"/>
  <c r="B54" i="1"/>
  <c r="B72" i="1" s="1"/>
  <c r="B90" i="1" s="1"/>
  <c r="B108" i="1" s="1"/>
  <c r="B126" i="1" s="1"/>
  <c r="B144" i="1" s="1"/>
  <c r="B162" i="1" s="1"/>
  <c r="B180" i="1" s="1"/>
  <c r="B198" i="1" s="1"/>
  <c r="B216" i="1" s="1"/>
  <c r="B20" i="1"/>
  <c r="A20" i="1"/>
  <c r="A38" i="1" s="1"/>
  <c r="A56" i="1" s="1"/>
  <c r="A74" i="1" s="1"/>
  <c r="A92" i="1" s="1"/>
  <c r="A110" i="1" s="1"/>
  <c r="A128" i="1" s="1"/>
  <c r="A146" i="1" s="1"/>
  <c r="A164" i="1" s="1"/>
  <c r="A182" i="1" s="1"/>
  <c r="A200" i="1" s="1"/>
  <c r="B16" i="15" l="1"/>
  <c r="B19" i="5"/>
  <c r="C27" i="1"/>
  <c r="C37" i="1"/>
  <c r="C33" i="1"/>
  <c r="C31" i="1"/>
  <c r="C29" i="1"/>
  <c r="C25" i="1"/>
  <c r="C23" i="1"/>
  <c r="C21" i="1"/>
  <c r="C50" i="1"/>
  <c r="A68" i="1"/>
  <c r="A86" i="1" s="1"/>
  <c r="C26" i="1"/>
  <c r="A44" i="1"/>
  <c r="A62" i="1" s="1"/>
  <c r="C53" i="1"/>
  <c r="B71" i="1"/>
  <c r="C45" i="1"/>
  <c r="B63" i="1"/>
  <c r="C54" i="1"/>
  <c r="A72" i="1"/>
  <c r="A90" i="1" s="1"/>
  <c r="C34" i="1"/>
  <c r="A52" i="1"/>
  <c r="A70" i="1" s="1"/>
  <c r="C30" i="1"/>
  <c r="A48" i="1"/>
  <c r="A66" i="1" s="1"/>
  <c r="A64" i="1"/>
  <c r="A82" i="1" s="1"/>
  <c r="C46" i="1"/>
  <c r="C42" i="1"/>
  <c r="A60" i="1"/>
  <c r="A78" i="1" s="1"/>
  <c r="A40" i="1"/>
  <c r="A58" i="1" s="1"/>
  <c r="C22" i="1"/>
  <c r="C20" i="1"/>
  <c r="B38" i="1"/>
  <c r="C35" i="1"/>
  <c r="B55" i="1"/>
  <c r="B51" i="1"/>
  <c r="B49" i="1"/>
  <c r="B47" i="1"/>
  <c r="B43" i="1"/>
  <c r="B41" i="1"/>
  <c r="B39" i="1"/>
  <c r="B190" i="1"/>
  <c r="B186" i="1"/>
  <c r="B178" i="1"/>
  <c r="B194" i="1"/>
  <c r="B210" i="1"/>
  <c r="B202" i="1"/>
  <c r="C60" i="1"/>
  <c r="C36" i="1"/>
  <c r="C32" i="1"/>
  <c r="C28" i="1"/>
  <c r="C24" i="1"/>
  <c r="C48" i="1" l="1"/>
  <c r="C68" i="1"/>
  <c r="C64" i="1"/>
  <c r="C44" i="1"/>
  <c r="C52" i="1"/>
  <c r="C72" i="1"/>
  <c r="C40" i="1"/>
  <c r="C55" i="1"/>
  <c r="B73" i="1"/>
  <c r="B208" i="1"/>
  <c r="C39" i="1"/>
  <c r="B57" i="1"/>
  <c r="C49" i="1"/>
  <c r="B67" i="1"/>
  <c r="A76" i="1"/>
  <c r="C58" i="1"/>
  <c r="C82" i="1"/>
  <c r="A100" i="1"/>
  <c r="B196" i="1"/>
  <c r="B204" i="1"/>
  <c r="C41" i="1"/>
  <c r="B59" i="1"/>
  <c r="C51" i="1"/>
  <c r="B69" i="1"/>
  <c r="B56" i="1"/>
  <c r="C38" i="1"/>
  <c r="C78" i="1"/>
  <c r="A96" i="1"/>
  <c r="A84" i="1"/>
  <c r="C66" i="1"/>
  <c r="C90" i="1"/>
  <c r="A108" i="1"/>
  <c r="C63" i="1"/>
  <c r="B81" i="1"/>
  <c r="C86" i="1"/>
  <c r="A104" i="1"/>
  <c r="B61" i="1"/>
  <c r="C43" i="1"/>
  <c r="B212" i="1"/>
  <c r="C47" i="1"/>
  <c r="B65" i="1"/>
  <c r="A88" i="1"/>
  <c r="C70" i="1"/>
  <c r="C71" i="1"/>
  <c r="B89" i="1"/>
  <c r="C62" i="1"/>
  <c r="A80" i="1"/>
  <c r="A114" i="1" l="1"/>
  <c r="C96" i="1"/>
  <c r="C67" i="1"/>
  <c r="B85" i="1"/>
  <c r="C89" i="1"/>
  <c r="B107" i="1"/>
  <c r="C65" i="1"/>
  <c r="B83" i="1"/>
  <c r="A126" i="1"/>
  <c r="C108" i="1"/>
  <c r="C81" i="1"/>
  <c r="B99" i="1"/>
  <c r="C59" i="1"/>
  <c r="B77" i="1"/>
  <c r="B214" i="1"/>
  <c r="C57" i="1"/>
  <c r="B75" i="1"/>
  <c r="A106" i="1"/>
  <c r="C88" i="1"/>
  <c r="A122" i="1"/>
  <c r="C104" i="1"/>
  <c r="C69" i="1"/>
  <c r="B87" i="1"/>
  <c r="A118" i="1"/>
  <c r="C100" i="1"/>
  <c r="A98" i="1"/>
  <c r="C80" i="1"/>
  <c r="C61" i="1"/>
  <c r="B79" i="1"/>
  <c r="A102" i="1"/>
  <c r="C84" i="1"/>
  <c r="C56" i="1"/>
  <c r="B74" i="1"/>
  <c r="A94" i="1"/>
  <c r="C76" i="1"/>
  <c r="C73" i="1"/>
  <c r="B91" i="1"/>
  <c r="A136" i="1" l="1"/>
  <c r="C118" i="1"/>
  <c r="C94" i="1"/>
  <c r="A112" i="1"/>
  <c r="C102" i="1"/>
  <c r="A120" i="1"/>
  <c r="C87" i="1"/>
  <c r="B105" i="1"/>
  <c r="C99" i="1"/>
  <c r="B117" i="1"/>
  <c r="A144" i="1"/>
  <c r="C126" i="1"/>
  <c r="B109" i="1"/>
  <c r="C91" i="1"/>
  <c r="B92" i="1"/>
  <c r="C74" i="1"/>
  <c r="C79" i="1"/>
  <c r="B97" i="1"/>
  <c r="A116" i="1"/>
  <c r="C98" i="1"/>
  <c r="A124" i="1"/>
  <c r="C106" i="1"/>
  <c r="C83" i="1"/>
  <c r="B101" i="1"/>
  <c r="C85" i="1"/>
  <c r="B103" i="1"/>
  <c r="C114" i="1"/>
  <c r="A132" i="1"/>
  <c r="C75" i="1"/>
  <c r="B93" i="1"/>
  <c r="C77" i="1"/>
  <c r="B95" i="1"/>
  <c r="B125" i="1"/>
  <c r="C107" i="1"/>
  <c r="C122" i="1"/>
  <c r="A140" i="1"/>
  <c r="A134" i="1" l="1"/>
  <c r="C116" i="1"/>
  <c r="C92" i="1"/>
  <c r="B110" i="1"/>
  <c r="A162" i="1"/>
  <c r="C144" i="1"/>
  <c r="C93" i="1"/>
  <c r="B111" i="1"/>
  <c r="C97" i="1"/>
  <c r="B115" i="1"/>
  <c r="C117" i="1"/>
  <c r="B135" i="1"/>
  <c r="C125" i="1"/>
  <c r="B143" i="1"/>
  <c r="A158" i="1"/>
  <c r="C140" i="1"/>
  <c r="C95" i="1"/>
  <c r="B113" i="1"/>
  <c r="A150" i="1"/>
  <c r="C132" i="1"/>
  <c r="C101" i="1"/>
  <c r="B119" i="1"/>
  <c r="C105" i="1"/>
  <c r="B123" i="1"/>
  <c r="A130" i="1"/>
  <c r="C112" i="1"/>
  <c r="C103" i="1"/>
  <c r="B121" i="1"/>
  <c r="A138" i="1"/>
  <c r="C120" i="1"/>
  <c r="A142" i="1"/>
  <c r="C124" i="1"/>
  <c r="C109" i="1"/>
  <c r="B127" i="1"/>
  <c r="A154" i="1"/>
  <c r="C136" i="1"/>
  <c r="C154" i="1" l="1"/>
  <c r="A172" i="1"/>
  <c r="A168" i="1"/>
  <c r="C150" i="1"/>
  <c r="C127" i="1"/>
  <c r="B145" i="1"/>
  <c r="C119" i="1"/>
  <c r="B137" i="1"/>
  <c r="C113" i="1"/>
  <c r="B131" i="1"/>
  <c r="C143" i="1"/>
  <c r="B161" i="1"/>
  <c r="C115" i="1"/>
  <c r="B133" i="1"/>
  <c r="A156" i="1"/>
  <c r="C138" i="1"/>
  <c r="A148" i="1"/>
  <c r="C130" i="1"/>
  <c r="A180" i="1"/>
  <c r="C162" i="1"/>
  <c r="C134" i="1"/>
  <c r="A152" i="1"/>
  <c r="C121" i="1"/>
  <c r="B139" i="1"/>
  <c r="B141" i="1"/>
  <c r="C123" i="1"/>
  <c r="C135" i="1"/>
  <c r="B153" i="1"/>
  <c r="C111" i="1"/>
  <c r="B129" i="1"/>
  <c r="B128" i="1"/>
  <c r="C110" i="1"/>
  <c r="A176" i="1"/>
  <c r="C158" i="1"/>
  <c r="C142" i="1"/>
  <c r="A160" i="1"/>
  <c r="C128" i="1" l="1"/>
  <c r="B146" i="1"/>
  <c r="A198" i="1"/>
  <c r="C180" i="1"/>
  <c r="A186" i="1"/>
  <c r="C168" i="1"/>
  <c r="C129" i="1"/>
  <c r="B147" i="1"/>
  <c r="A170" i="1"/>
  <c r="C152" i="1"/>
  <c r="C133" i="1"/>
  <c r="B151" i="1"/>
  <c r="C131" i="1"/>
  <c r="B149" i="1"/>
  <c r="C145" i="1"/>
  <c r="B163" i="1"/>
  <c r="A190" i="1"/>
  <c r="C172" i="1"/>
  <c r="A194" i="1"/>
  <c r="C176" i="1"/>
  <c r="C141" i="1"/>
  <c r="B159" i="1"/>
  <c r="A166" i="1"/>
  <c r="C148" i="1"/>
  <c r="A178" i="1"/>
  <c r="C160" i="1"/>
  <c r="C153" i="1"/>
  <c r="B171" i="1"/>
  <c r="B157" i="1"/>
  <c r="C139" i="1"/>
  <c r="C161" i="1"/>
  <c r="B179" i="1"/>
  <c r="C137" i="1"/>
  <c r="B155" i="1"/>
  <c r="A174" i="1"/>
  <c r="C156" i="1"/>
  <c r="C174" i="1" l="1"/>
  <c r="A192" i="1"/>
  <c r="A184" i="1"/>
  <c r="C166" i="1"/>
  <c r="A216" i="1"/>
  <c r="C216" i="1" s="1"/>
  <c r="C198" i="1"/>
  <c r="C155" i="1"/>
  <c r="B173" i="1"/>
  <c r="C159" i="1"/>
  <c r="B177" i="1"/>
  <c r="C149" i="1"/>
  <c r="B167" i="1"/>
  <c r="B164" i="1"/>
  <c r="C146" i="1"/>
  <c r="C157" i="1"/>
  <c r="B175" i="1"/>
  <c r="A196" i="1"/>
  <c r="C178" i="1"/>
  <c r="A208" i="1"/>
  <c r="C208" i="1" s="1"/>
  <c r="C190" i="1"/>
  <c r="A188" i="1"/>
  <c r="C170" i="1"/>
  <c r="A204" i="1"/>
  <c r="C204" i="1" s="1"/>
  <c r="C186" i="1"/>
  <c r="B197" i="1"/>
  <c r="C179" i="1"/>
  <c r="C171" i="1"/>
  <c r="B189" i="1"/>
  <c r="C163" i="1"/>
  <c r="B181" i="1"/>
  <c r="C151" i="1"/>
  <c r="B169" i="1"/>
  <c r="C147" i="1"/>
  <c r="B165" i="1"/>
  <c r="A212" i="1"/>
  <c r="C212" i="1" s="1"/>
  <c r="C194" i="1"/>
  <c r="A206" i="1" l="1"/>
  <c r="C206" i="1" s="1"/>
  <c r="C188" i="1"/>
  <c r="C169" i="1"/>
  <c r="B187" i="1"/>
  <c r="C189" i="1"/>
  <c r="B207" i="1"/>
  <c r="C207" i="1" s="1"/>
  <c r="C175" i="1"/>
  <c r="B193" i="1"/>
  <c r="C167" i="1"/>
  <c r="B185" i="1"/>
  <c r="C173" i="1"/>
  <c r="B191" i="1"/>
  <c r="C197" i="1"/>
  <c r="B215" i="1"/>
  <c r="C215" i="1" s="1"/>
  <c r="A214" i="1"/>
  <c r="C214" i="1" s="1"/>
  <c r="C196" i="1"/>
  <c r="C164" i="1"/>
  <c r="B182" i="1"/>
  <c r="A202" i="1"/>
  <c r="C202" i="1" s="1"/>
  <c r="C184" i="1"/>
  <c r="C165" i="1"/>
  <c r="B183" i="1"/>
  <c r="C181" i="1"/>
  <c r="B199" i="1"/>
  <c r="C177" i="1"/>
  <c r="B195" i="1"/>
  <c r="A210" i="1"/>
  <c r="C210" i="1" s="1"/>
  <c r="C192" i="1"/>
  <c r="B213" i="1" l="1"/>
  <c r="C213" i="1" s="1"/>
  <c r="C195" i="1"/>
  <c r="C183" i="1"/>
  <c r="B201" i="1"/>
  <c r="C201" i="1" s="1"/>
  <c r="C182" i="1"/>
  <c r="B200" i="1"/>
  <c r="C200" i="1" s="1"/>
  <c r="C185" i="1"/>
  <c r="B203" i="1"/>
  <c r="C203" i="1" s="1"/>
  <c r="C199" i="1"/>
  <c r="B217" i="1"/>
  <c r="C217" i="1" s="1"/>
  <c r="C191" i="1"/>
  <c r="B209" i="1"/>
  <c r="C209" i="1" s="1"/>
  <c r="C193" i="1"/>
  <c r="B211" i="1"/>
  <c r="C211" i="1" s="1"/>
  <c r="B205" i="1"/>
  <c r="C205" i="1" s="1"/>
  <c r="C187" i="1"/>
</calcChain>
</file>

<file path=xl/sharedStrings.xml><?xml version="1.0" encoding="utf-8"?>
<sst xmlns="http://schemas.openxmlformats.org/spreadsheetml/2006/main" count="302" uniqueCount="184">
  <si>
    <t>Wind</t>
  </si>
  <si>
    <t>Temp</t>
  </si>
  <si>
    <t>Windchill</t>
  </si>
  <si>
    <t>Sheet Format Major</t>
  </si>
  <si>
    <t>Sheet Format Minor</t>
  </si>
  <si>
    <t>PalDSManager Version that generated sheet, Major</t>
  </si>
  <si>
    <t>PalDSManager Version that generated sheet, Minor</t>
  </si>
  <si>
    <t>Min. PalDSManager Version to Read Sheet, Major</t>
  </si>
  <si>
    <t>Min. PalDSManager Version to Read Sheet, Minor</t>
  </si>
  <si>
    <t>Min. PalDSManager version to not put up warning about extra info, Major</t>
  </si>
  <si>
    <t>Min. PalDSManager version to not put up warning about extra info, Minor</t>
  </si>
  <si>
    <t>GUID</t>
  </si>
  <si>
    <t>Data Set Type</t>
  </si>
  <si>
    <t>Num Stored Vars (Extension)</t>
  </si>
  <si>
    <t>DG2A23AFCE</t>
  </si>
  <si>
    <t>Name</t>
  </si>
  <si>
    <t>Format Range</t>
  </si>
  <si>
    <t>Variable Layout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</si>
  <si>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</si>
  <si>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</si>
  <si>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</si>
  <si>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</si>
  <si>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</si>
  <si>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</si>
  <si>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PalDSManager generated this sheet</t>
  </si>
  <si>
    <t>StatTools hasn't deleted this sheet since last time it was handled by PalDSManager (this stamp added starting with PalDSManager 1.1)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</si>
  <si>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</si>
  <si>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</si>
  <si>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</si>
  <si>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</si>
  <si>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</si>
  <si>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</si>
  <si>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</si>
  <si>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</si>
  <si>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</si>
  <si>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Data Set #1</t>
  </si>
  <si>
    <t>Columns</t>
  </si>
  <si>
    <t>1:Info</t>
  </si>
  <si>
    <t>1:Ranges</t>
  </si>
  <si>
    <t>1:MultiRefs</t>
  </si>
  <si>
    <t>1:Extension Info</t>
  </si>
  <si>
    <t>Persistent GUID:</t>
  </si>
  <si>
    <t>Anchor Cell:</t>
  </si>
  <si>
    <t>Index in Main Sheet:</t>
  </si>
  <si>
    <t>NeuralTools Type:</t>
  </si>
  <si>
    <t>VP1DACE8C12E7CC000</t>
  </si>
  <si>
    <t>VG93EAC2D3A1EE822</t>
  </si>
  <si>
    <t>ST_Wind</t>
  </si>
  <si>
    <t>2:Info</t>
  </si>
  <si>
    <t>2:Ranges</t>
  </si>
  <si>
    <t>2:MultiRefs</t>
  </si>
  <si>
    <t>2:Extension Info</t>
  </si>
  <si>
    <t>VP1843A2592F462DEF</t>
  </si>
  <si>
    <t>VGBADE583286F3D80</t>
  </si>
  <si>
    <t>ST_Temp</t>
  </si>
  <si>
    <t>3:Info</t>
  </si>
  <si>
    <t>3:Ranges</t>
  </si>
  <si>
    <t>3:MultiRefs</t>
  </si>
  <si>
    <t>3:Extension Info</t>
  </si>
  <si>
    <t>VP2DE47CA825151FED</t>
  </si>
  <si>
    <t>VGDEE0B89EBE5450</t>
  </si>
  <si>
    <t>ST_Windchill</t>
  </si>
  <si>
    <t>NeuralTools Input DS Record</t>
  </si>
  <si>
    <t>Format of Record</t>
  </si>
  <si>
    <t>Rows in Record</t>
  </si>
  <si>
    <t>Last Net Trained Column</t>
  </si>
  <si>
    <t>Last VariableMatching Record (1 to 30)</t>
  </si>
  <si>
    <t>Training Dialog Row</t>
  </si>
  <si>
    <t>Auto Test</t>
  </si>
  <si>
    <t>Auto Testing Percent</t>
  </si>
  <si>
    <t>Auto Predict</t>
  </si>
  <si>
    <t>Auto Predict LP Box Checked</t>
  </si>
  <si>
    <t>Auto Predict Write in DS</t>
  </si>
  <si>
    <t>Calculate Variable Impacts</t>
  </si>
  <si>
    <t>Net Configuration Row</t>
  </si>
  <si>
    <t>Configuration Type</t>
  </si>
  <si>
    <t>MLFN Auto Config</t>
  </si>
  <si>
    <t>MLFN 1st Layer</t>
  </si>
  <si>
    <t>MLFN 2nd Layer</t>
  </si>
  <si>
    <t>BNS Train PNN/GRNN</t>
  </si>
  <si>
    <t>BNS MLFN Auto Configuration</t>
  </si>
  <si>
    <t>BNS MLFN Min Nodes</t>
  </si>
  <si>
    <t>BNS MLFN Max Nodes</t>
  </si>
  <si>
    <t>BNS Keep All Nets</t>
  </si>
  <si>
    <t>Perform Linear Regression</t>
  </si>
  <si>
    <t>Runtime Row</t>
  </si>
  <si>
    <t>Stop after hours</t>
  </si>
  <si>
    <t>Number of hours</t>
  </si>
  <si>
    <t>Stop on error change within period</t>
  </si>
  <si>
    <t>Percent</t>
  </si>
  <si>
    <t>Minutes</t>
  </si>
  <si>
    <t>Stop after trials</t>
  </si>
  <si>
    <t>Number of trials</t>
  </si>
  <si>
    <t>Testing Dialog Row</t>
  </si>
  <si>
    <t>GUID of Net to Test</t>
  </si>
  <si>
    <t>File or Workbook Name (Net to Test)</t>
  </si>
  <si>
    <t>Prediction Dialog Row</t>
  </si>
  <si>
    <t>GUID of Net to Use</t>
  </si>
  <si>
    <t>File or Workbook Name (Net to Use)</t>
  </si>
  <si>
    <t>Which Cases</t>
  </si>
  <si>
    <t>Write in DS (Prediction)</t>
  </si>
  <si>
    <t>LP Box Checked (Prediction)</t>
  </si>
  <si>
    <t>LP Exclude Cases with Missing Indep. Values</t>
  </si>
  <si>
    <t>Nets Trained on DS (GUIDs)</t>
  </si>
  <si>
    <t>Nets Trained on DS (workbook name or file path)</t>
  </si>
  <si>
    <t>2 Missing Data Utility Rows (2nd row: selected variable GUIDs)</t>
  </si>
  <si>
    <t>All Variables Selected</t>
  </si>
  <si>
    <t>Selected Var. Count</t>
  </si>
  <si>
    <t>Find Blank Cells</t>
  </si>
  <si>
    <t>Find Error Codes</t>
  </si>
  <si>
    <t>Find Non-Numeric Data</t>
  </si>
  <si>
    <t>Find Specified Text</t>
  </si>
  <si>
    <t>Specified Text to Find</t>
  </si>
  <si>
    <t>Category Replacement Option</t>
  </si>
  <si>
    <t>Specified Replacement Category</t>
  </si>
  <si>
    <t>Numeric Replacement Option</t>
  </si>
  <si>
    <t>Specified Replacement Double</t>
  </si>
  <si>
    <t>The next 90 rows contain up to 30 3-row VariableMatching records</t>
  </si>
  <si>
    <t>_TRUE</t>
  </si>
  <si>
    <t>_FALSE</t>
  </si>
  <si>
    <t>NeuralTools Variable Record</t>
  </si>
  <si>
    <t>Format of Variable Record</t>
  </si>
  <si>
    <t>Rows in Variable Record</t>
  </si>
  <si>
    <t>G0542462755544194093</t>
  </si>
  <si>
    <t>windchill.xlsx</t>
  </si>
  <si>
    <t>NT1.0.0 field: NT Version that generated sheet, Major</t>
  </si>
  <si>
    <t>NT1.0.0 field: NT Version that generated sheet, Minor</t>
  </si>
  <si>
    <t>NT1.0.0 field: Min. NT Version to Read Sheet, Major</t>
  </si>
  <si>
    <t>NT1.0.0 field: Min. NT Version to Read Sheet, Minor</t>
  </si>
  <si>
    <t>NT1.0.0 field: Min. NT version to not put up warning about extra info, Major</t>
  </si>
  <si>
    <t>NT1.0.0 field: Min. NT version to not put up warning about extra info, Minor</t>
  </si>
  <si>
    <t>NT Version that generated sheet, Major</t>
  </si>
  <si>
    <t>NT Version that generated sheet, Minor</t>
  </si>
  <si>
    <t>NT Version that generated sheet, Revision</t>
  </si>
  <si>
    <t>Min. NT Version to Read Sheet, Major</t>
  </si>
  <si>
    <t>Min. NT Version to Read Sheet, Minor</t>
  </si>
  <si>
    <t>Min. NT Version to Read Sheet, Revision</t>
  </si>
  <si>
    <t>Min. NT version to not put up warning about extra info, Major</t>
  </si>
  <si>
    <t>Min. NT version to not put up warning about extra info, Minor</t>
  </si>
  <si>
    <t>Min. NT version to not put up warning about extra info, Revision</t>
  </si>
  <si>
    <t>Net Trained on Data Set #1</t>
  </si>
  <si>
    <t>Description</t>
  </si>
  <si>
    <t>First row NetInformation object saved</t>
  </si>
  <si>
    <t>First row NeuralNet object saved</t>
  </si>
  <si>
    <t>Length of file with NetInfo</t>
  </si>
  <si>
    <t>Length of file with NeuralNet</t>
  </si>
  <si>
    <t>0000001164ᔁsssssssssssssssssssssssssssssssssssssssssssssssssssssssssssssssssssssssssssssssssssssssss৾烲ः볿獓ँउउउ缨䵡Ｃ_xFFFF_⫿ंउऐउँउँउउउउउĪउဉउԉउ܉उĉउउउ⤉缨ڪ２_xFFFF_⫿इउऄउउउتउЉउउउ⨉अउऄउँउЪउᔉउᐉぇ㐵㐲㈶㔷㔵㐴㤱〴㌹̪उĉउउȪउᬉउᨉ敎⁴牔楡敮⁤湯䐠瑡⁡敓⁴ㄣĪउЉउउउ⠉ϩउ_xFFFF__xFFFF_ःĉउउःࠉउउउउ⫿ँउ۾؄؆؆؆؃Ć؆Ć؁＆_xFFFF_⣿ϩ؆_xFFFF__xFFFF_Ī؆І؆Ȇ؆⠆쨆㮚_xFFFF__xFFFF_؃ࠆ؆؆؆؆⫿ϫ؆؈؆뛻鐷곯䀱؃ࠆ؆܆၇뵩䂀⩀؃؆؄؆_xFFFF__xFFFF_Ȫ؆І؆＆_xFFFF_⫿؁؆؅؆圄湩⩤ϩ؆؁؆⠆ߑ؆_xFFFF__xFFFF_Ъ؆ࠆ؆ﬆ❆훌㆟⩀؃؆؈؆䜇椐肽䁀Ȫ؆ࠆ؆؆؆؆丆⩀؁؆؈؆؆؆؆䀔⤩Ĩ髊［_xFFFF_⫿Ϭ؆؈۾؆؆؆؆￸؃ࠆ؆ἆ䕟㧿⩀Ϫ؆؈؆ௗ镴쀇̪؆І؆＆_xFFFF_⫿؂؆؄؆_xFFFF__xFFFF_Ī؆Ԇ؆І敔灭؃Ć؆؆턨؇＆_xFFFF_⫿؄؆؈؆ℽ᭲䀹̪؆ࠆ؆휆_xD80B_瓦ޕ⫀؂؆؈؆؆؆؆䁄Ī؆ࠆ؆؆؆؆䚀⧀⤩؃＆_xFFFF_⫿؁؆؄؆؆؆⠩ϫ؆_xFFFF__xFFFF_؃ࠆ؆܆牰摥捩⩴Ϫ؆؅؆琄獥⩴؃؆؄؆_xFFFF__xFFFF_Ȫ؆໾Ўฎ．_xFFFF_⫿กฎญฎ琌条癟牡慩汢⩥ϩฎฆฎ琅慲湩⤩ก．_xFFFF_⫿Ϭฎจฎฎฎฎ￸ฃࠎฎ㴎산ᓮ䇈⩀ϪฎจฎԞ쀽̪ฎЎฎ．_xFFFF_⫿ขฎคฎ_xFFFF__xFFFF_Īฎ਎ฎऎ楗摮档汩⩬ϩฎกฎ⠎ߑฎ_xFFFF__xFFFF_ЪฎࠎฎⰎ蒵䆺⩀ฃฎจฎԞ쀽Ȫฎࠎฎฎⱻ矃䈼⩀กฎจฎ䭑萱蘪쁘⤩턨ง．_xFFFF_⫿ซஔଋଈଋଋଋଋଋਪଋЋଋଋଋ⨋ଉଋଁଋ⨋ଈଋଈଋଋଋଋଋܪଋࠋଋଋଋଋଋ⨋ଆଋଁଋ⨋ଅଋଈଋଋଋ蒀䄮Ъଋċଋċ̪ଋࠋଋଋଋଋଋ⩀ଂଋଁଋ⨁ଁଋଁଋ⤁⤩</t>
  </si>
  <si>
    <t>0000005503蘁sssssssssssssssssssssssssssssssssssssssssssssssssssssssssssssssssssssssssssssssssssssssss৾烲ः༾ँउउउ缨䵡Ｃ_xFFFF_⫿ंउऐउँउँउउउउउĪउဉउԉउ܉उĉउउउ⤉缨ڪ２_xFFFF_⫿इउऄउउउتउЉउउउ⨉अउऄउँउЪउᔉउᐉぇ㐵㐲㈶㔷㔵㐴㤱〴㌹̪उĉउउȪउᬉउᨉ敎⁴牔楡敮⁤湯䐠瑡⁡敓⁴ㄣĪउЉउउउ⠉ϩउ_xFFFF__xFFFF_ःĉउउःࠉउउउउ⫿ँउ۾؄؆؆؆؃Ć؆Ć؁＆_xFFFF_⣿ϩ؆_xFFFF__xFFFF_Ī؆І؆Ȇ؆⠆쨆㮚_xFFFF__xFFFF_؃ࠆ؆؆؆؆⫿ϫ؆؈؆뛻鐷곯䀱؃ࠆ؆܆၇뵩䂀⩀؃؆؄؆_xFFFF__xFFFF_Ȫ؆І؆＆_xFFFF_⫿؁؆؅؆圄湩⩤ϩ؆؁؆⠆ߑ؆_xFFFF__xFFFF_Ъ؆ࠆ؆ﬆ❆훌㆟⩀؃؆؈؆䜇椐肽䁀Ȫ؆ࠆ؆؆؆؆丆⩀؁؆؈؆؆؆؆䀔⤩Ĩ髊［_xFFFF_⫿Ϭ؆؈۾؆؆؆؆￸؃ࠆ؆ἆ䕟㧿⩀Ϫ؆؈؆ௗ镴쀇̪؆І؆＆_xFFFF_⫿؂؆؄؆_xFFFF__xFFFF_Ī؆Ԇ؆І敔灭؃Ć؆؆턨؇＆_xFFFF_⫿؄؆؈؆ℽ᭲䀹̪؆ࠆ؆휆_xD80B_瓦ޕ⫀؂؆؈؆؆؆؆䁄Ī؆ࠆ؆؆؆؆䚀⧀⤩؃＆_xFFFF_⫿؁؆؄؆؆؆⠩ϫ؆_xFFFF__xFFFF_؃ࠆ؆܆牰摥捩⩴Ϫ؆؅؆琄獥⩴؃؆؄؆_xFFFF__xFFFF_Ȫ؆໾Ўฎ．_xFFFF_⫿กฎญฎ琌条癟牡慩汢⩥ϩฎฆฎ琅慲湩⤩ก．_xFFFF_⫿Ϭฎจฎฎฎฎ￸ฃࠎฎ㴎산ᓮ䇈⩀ϪฎจฎԞ쀽̪ฎЎฎ．_xFFFF_⫿ขฎคฎ_xFFFF__xFFFF_Īฎ਎ฎऎ楗摮档汩⩬ϩฎกฎ⠎ߑฎ_xFFFF__xFFFF_ЪฎࠎฎⰎ蒵䆺⩀ฃฎจฎԞ쀽Ȫฎࠎฎฎⱻ矃䈼⩀กฎจฎ䭑萱蘪쁘⤩턨ง．_xFFFF_⫿ซ௾ଋଈଋଋଋଋଋਪଋЋଋଋଋ⨋ଉଋଁଋ⨋ଈଋଈଋଋଋଋଋܪଋࠋଋଋଋଋଋ⨋ଆଋଁଋ⨋ଅଋଈଋଋଋ蒀䄮Ъଋċଋċ̪ଋࠋଋଋଋଋଋ⩀ଂଋଁଋ⨁ଁଋଁଋ⤁⤩Ｈ蚼ｭ_xFFFF_⫿ϳଋრଋ偎䕒䥄呃丠呅佗䭒䘠䱉୅澅ଁଋଂଋଂଋଁଋଂଋଁଋꝈସ얈׽ଋଋ賭现ଋଋଋଋଋଋଋଋଋଋଋଋǾāāāāāāāāāāāāāāāāāāāāāāāāāāāāƭāăā䄶ꐈﳎ뿜Ⓗ뗏嫫㿷ܾ婰䓾㿷䄶ꐈﳎ뿜妜搤䜤㿴稪䌌㿴䄶ꐈﳎ뿜_xDE47_វ㿦㽞늷穭㿦䄶ꐈﳎ뿜蟟⼹郿㿓꾢捅㿔䄶ꐈﳎ뿜䒢硳㓭뾴ﯧ刔뾩䄶ꐈﳎ뿜ﶬ꓇屘뿑ฑ㿯搔뿎䄶ꐈﳎ뿜⨰ꭵ뿝ꄋ㧑뿛䄶ꐈﳎ뿜⯯濝꘳뿰銢ሤꢔǾ뿯䄶ꐈﳎ뿜솇맺뿳挵혻뿲䄶ꐈﳎ뿜숱ጲ췂뿶紙즜_xD82D_뿵䄶ꐈﳎ뿜赒擝뿹雺ꧡ_xDA1F_뿸褈쑍뿅ݹ溳㿺霷᧾_xDC85_㿹褈쑍뿅Ⓗ뗏嫫㿷戲_xDB35_칠㿶褈쑍뿅蹻ቹ㍝㿱嶢눘㿰褈쑍뿅蚵膝㼫㿬虃㶳䟨㿫褈쑍뿅_xDE47_វ㿦᰹쀡⮟㿥褈쑍뿅둣痤㿟摠蔝Ắ㿞褈쑍뿅蟟⼹郿㿓運觸㿑褈쑍뿅浬ꈹǾއ㾽㭎똲㾶褈쑍뿅䒢硳㓭뾴彿년Ⱁ뾺褈쑍뿅ﶬ꓇屘뿑杵쎕뿒褈쑍뿅⭚餏﵉뿤쨎껟驛뿥褈쑍뿅솇맺뿳萖鏋뿳⊉毽㾼ݹ溳㿺蘽⫓耗㿹⊉毽㾼Ⓗ뗏嫫㿷荂ｸ杚㿶⊉毽㾼妜搤䜤㿴聈퐝亞㿳⊉毽㾼蹻ቹ㍝㿱絎ꣂ㗢㿰⊉毽㾼蚵膝㼫㿬龜㩌㿪⊉毽㾼_xDE47_វ㿦ꐘࣔ㿤⊉Ǿ毽㾼둣痤㿟톂髅꺸㿛⊉毽㾼蟟⼹郿㿓謱_xDAB3_鞏㿎⊉毽㾼浬ꈹއ㾽춃ｭ䚹㾧⊉毽㾼䒢硳㓭뾴ꑳ_xDAFC_뿂⊉毽㾼ﶬ꓇屘뿑帠᫪_xDD0A_뿕⊉毽㾼솜㱤ⓘ뿫䃫ᆗ苮뿭⊉毽㾼⯯濝꘳뿰ꍯ㐦_xDA33_뿱⊉毽㾼솇맺뿳Ꙫ征뿴⊉毽㾼숱ጲ췂뿶ꥤ諜஫뿸⊉毽㾼赒擝뿹걝똷⑧뿻ඎ廙匨㿙ݹ溳㿺Ͼ㏪⸩㿹ඎ廙匨㿙Ⓗ뗏嫫㿷駈⹒ఉ㿶ඎ廙匨㿙妜搤䜤㿴䖉⢺㿲ඎ廙匨㿙蹻ቹ㍝㿱䙃辒㿯ඎ廙匨㿙_xDE47_វ㿦醑⿢ܒ㿣ඎ廙匨㿙蟟⼹郿㿓Ɏ昅煮㿉ඎ廙匨㿙浬ꈹއ㾽঑⡌⤇㽽ඎ廙匨㿙䒢硳㓭뾴䆱➷뿈ඎ廙匨㿙⭚餏﵉뿤৬Ṳ횮뿨ඎ廙匨㿙⯯濝꘳뿰굵ᩩ꾗뿲ඎ廙匨㿙솇맺뿳Ƶ 톷뿵ඎ廙匨Ǿ㿙숱ጲ췂뿶嗷▚뿸椽洃뛨㿥ݹ溳㿺箽㟓㿸椽洃뛨㿥Ⓗ뗏嫫㿷_xDE80_쮺맙㿵椽洃뛨㿥妜搤䜤㿴䅅徢轆㿲椽洃뛨㿥蹻ቹ㍝㿱䠓쥥㿮椽洃뛨㿥蚵膝㼫㿬ඝ໢琿㿨椽洃뛨㿥_xDE47_វ㿦팦㚰Ἐ㿢椽洃뛨㿥蟟⼹郿㿓磨᤹팪㿅椽洃뛨㿥䒢硳㓭뾴嫏ꡐ혌뿌椽洃뛨㿥ﶬ꓇屘뿑ꉏҊᕔ뿛椽洃뛨㿥⨰ꭵ뿝讟_xDA76_Ǿ_xDFD0_뿣椽洃뛨㿥⭚餏﵉뿤옖늧㓷뿪椽洃뛨㿥솜㱤ⓘ뿫聇䕬䔏뿰椽洃뛨㿥솇맺뿳몼ᶝ騶뿶椽洃뛨㿥숱ጲ췂뿶培覶쓉뿹椽洃뛨㿥赒擝뿹뿼䮳峅쐼㿮Ⓗ뗏嫫㿷홍縬漂㿵䮳峅쐼㿮蹻ቹ㍝㿱⊚ﭬᓮ㿮䮳峅쐼㿮蚵膝㼫㿬嶙﫵끣㿧䮳峅쐼㿮_xDE47_វ㿦颙奄䯘㿡䮳峅쐼㿮蟟⼹郿㿓㩨ଋ㿂䮳峅쐼㿮浬Ǿꈹއ㾽晬湛ᲀ뾮䮳峅쐼㿮䒢硳㓭뾴ຸ貦뿐䮳峅쐼㿮ﶬ꓇屘뿑胍ྦ喼뿝䮳峅쐼㿮⨰ꭵ뿝զࡊཀྵ뿥䮳峅쐼㿮⭚餏﵉뿤쩨ࣀ珴뿫䮳峅쐼㿮솜㱤ⓘ뿫잴蒛뿰䮳峅쐼㿮⯯濝꘳뿰⨴ӗẅ뿴䮳峅쐼㿮솇맺뿳貴蔒僊뿷䮳峅쐼㿮숱ጲ췂뿶Ս茐뿺䮳峅쐼㿮赒擝뿹决薉땕뿽霕♃㿳ݹ溳㿺렡흩掎㿸Ǿ霕♃㿳Ⓗ뗏嫫㿷♇妿⨶㿵霕♃㿳妜搤䜤㿴鑭_xDC14_㿱霕♃㿳蹻ቹ㍝㿱ԩ볔漊㿭霕♃㿳蚵膝㼫㿬셾ﱙ㿦霕♃㿳_xDE47_វ㿦뷂옩覨㿠霕♃㿳둣痤㿟㐣閩ⷯ㿔霕♃㿳蟟⼹郿㿓닷篻∶㾽霕♃㿳浬ꈹއ㾽檞庭獑뾶霕♃㿳ﶬ꓇屘뿑䓿枘뿟霕♃㿳⨰ꭵ뿝ᡩᷕ♽뿦霕♃㿳⭚餏﵉Ǿ뿤㰝ᤪ餮뿬霕♃㿳⯯濝꘳뿰䇀ߪ뽈뿴霕♃㿳솇맺뿳펜薔뿷霕♃㿳숱ጲ췂뿶整̿ㇹ뿻霕♃㿳赒擝뿹胩歑뿾衐Ḥ潲㿸ݹ溳㿺飵⩡㿸衐Ḥ潲㿸Ⓗ뗏嫫㿷㽋荾㿴衐Ḥ潲㿸蹻ቹ㍝㿱퀮넝핞㿬衐Ḥ潲㿸蚵膝㼫㿬磹蘮喒㿦衐Ḥ潲㿸_xDE47_វ㿦䎊뙾ꮌ㿟衐Ḥ潲㿸둣痤㿟锥悟꯴㿒衐ḤӾ潲㿸蟟⼹郿㿓髳⬃녰㾶衐Ḥ潲㿸浬ꈹއ㾽ắⱷ䳱뾽衐Ḥ潲㿸䒢硳㓭뾴瘔ꃼ勔뿔衐Ḥ潲㿸ﶬ꓇屘뿑鈽筭ꤶ뿠衐Ḥ潲㿸⨰ꭵ뿝Ꙝ⤂뿧衐Ḥ潲㿸⭚餏﵉뿤䂥테꣎뿭衐Ḥ潲㿸솜㱤ⓘ뿫쯭縝ᑍ뿲衐Ḥ潲㿸솇맺뿳⌡ꤍ鐙뿸衐Ḥ潲㿸숱ጲ췂뿶캻뺄폿뿻衐Ḥ潲㿸赒擝뿹穔폼Ꮵ뿿픺袅姛뿹ݹ溳㿺ŚǾ_xD98F_眝㿽픺袅姛뿹妜搤䜤㿴䨐㣸⹐㿸픺袅姛뿹蚵膝㼫㿬鋆顡㿲픺袅姛뿹둣痤㿟뛻㥩㿫픺袅姛뿹蟟⼹郿㿓ﾱ仾㿥픺袅姛뿹浬ꈹއ㾽䡦깨꟎㿠픺袅姛뿹䒢硳㓭뾴∹ᮣ븂㿖픺袅姛뿹ﶬ꓇屘뿑杌듫壍㿈픺袅姛뿹⨰ꭵ뿝儯钄겹㾙픺袅姛뿹솜㱤ⓘ뿫頒衪뿓픺袅姛뿹⯯濝꘳뿰ڧ⩀ᨆ뿞픺袅姛뿹˾솇맺뿳몜떶嗐뿤픺袅姛뿹숱ጲ췂뿶燧噍麞뿩픺袅姛뿹赒擝뿹⤯뿮邤팱뿴ݹ溳㿺籋읫ㄯ㿼邤팱뿴妜搤䜤㿴꠷䑍鶬㿶邤팱뿴蹻ቹ㍝㿱븮芾폪㿳邤팱뿴蚵膝㼫㿬퐥섯ਨ㿱邤팱뿴_xDE47_វ㿦퐷ａ胍㿬邤팱뿴둣痤㿟Ȧ簤㿦邤팱뿴蟟⼹郿㿓Ⱃ句姆㿡邤팱뿴浬ꈹއ㾽뀁貆Ǿ㿗邤팱뿴ﶬ꓇屘뿑ﭺ㾓邤팱뿴⨰ꭵ뿝郚䷄턜뿃邤팱뿴솜㱤ⓘ뿫챛᦬᭎뿠邤팱뿴⯯濝꘳뿰ꁭ鳊껑뿥邤팱뿴솇맺뿳璀Ῠ䉕뿫邤팱뿴숱ጲ췂뿶⑉冃櫬뿰邤팱뿴赒擝뿹๒ጒ㒮뿳飃䲇뿰Ⓗ뗏嫫㿷ꇚ⼄罺㿸飃䲇뿰妜搤䜤㿴옲龐鷞㿵飃䲇뿰蹻ቹ㍝㿱လ뱃㿲飃䲇뿰_xDE47_Ǿវ㿦晵㿩飃䲇뿰둣痤㿟꼨쎂⻠㿤飃䲇뿰蟟⼹郿㿓䤵흓㿜飃䲇뿰浬ꈹއ㾽脐୦僥㿑飃䲇뿰䒢硳㓭뾴䧃㙜⧛㾷飃䲇뿰ﶬ꓇屘뿑点샡뾶飃䲇뿰⨰ꭵ뿝쫍긇䉥뿑飃䲇뿰⭚餏﵉뿤㥬죓뿜飃䲇뿰솜㱤ⓘ뿫吆ᓓ➡뿤飃䲇뿰⯯濝꘳뿰୕㎻뿩飃䲇뿰솇맺뿳슥劢긏뿯Ǿ飃䲇뿰숱ጲ췂뿶㳺㣅뢣뿲̑䇆讻뿧ݹ溳㿺➘统씇㿺̑䇆讻뿧蹻ቹ㍝㿱徕量㿱̑䇆讻뿧蚵膝㼫㿬㧒薔㿭̑䇆讻뿧_xDE47_វ㿦둹ܟ㿨̑䇆讻뿧蟟⼹郿㿓厘囩牍㿘̑䇆讻뿧浬ꈹއ㾽金㖨䢨㿉̑䇆讻뿧䒢硳㓭뾴윗ퟧ쭛㾊̑䇆讻뿧ﶬ꓇屘뿑飧몫뿅̑䇆讻뿧⨰ꭵ뿝휥饪얗뿖̑䇆讻뿧⭚餏﵉뿤Ʃ檿䧈뿡̑䇆讻뿧솜㱤ⓘ뿫癁࣊ヅ뿧̑䇆讻뿧⯯濝꘳뿰ﮘꛔេ뿭̑䇆讻뿧솇맺뿳쁷≯罟뿱̑䇆讻뿧숱ጲ췂뿶̤煵狝뿴̑䇆讻뿧赒擝뿹䗎쁺晛뿷䄶ꐈﳎ뿜ݹ溳㿺™㪵䛰㿺턅ꏈష㿒ီ発ڸ㿁)</t>
  </si>
  <si>
    <t>NeuralTools Output DS Record</t>
  </si>
  <si>
    <t>Input DS GUID</t>
  </si>
  <si>
    <t>VariableMatching Record</t>
  </si>
  <si>
    <t>Format of VM Record</t>
  </si>
  <si>
    <t>Rows in VM Record</t>
  </si>
  <si>
    <t>Net Guid</t>
  </si>
  <si>
    <t>Auto Matching</t>
  </si>
  <si>
    <t>Cat. Vars (Custom Matching)</t>
  </si>
  <si>
    <t>Num. Vars (Custom Matching)</t>
  </si>
  <si>
    <t>Net Names (Custom Matching)</t>
  </si>
  <si>
    <t>Workbook Names (Custom Matching)</t>
  </si>
  <si>
    <t>Temperatura</t>
  </si>
  <si>
    <t>Wiatr</t>
  </si>
  <si>
    <t>Temp. odcz.</t>
  </si>
  <si>
    <t>Auto Testing Fix Selection</t>
  </si>
  <si>
    <t>Auto Testing Random Seed</t>
  </si>
  <si>
    <t>Testing Subset Sensitivity Analysis Row (added in 6.0.0 / record format 2)</t>
  </si>
  <si>
    <t>Last Training Session Compatible with TSSA</t>
  </si>
  <si>
    <t>Last Session Duration (Seconds)</t>
  </si>
  <si>
    <t>Net Config Type</t>
  </si>
  <si>
    <t>MLFN net is auto-configured</t>
  </si>
  <si>
    <t>MLFN 1st Layer Count</t>
  </si>
  <si>
    <t>MLFN 2nd Layer Count</t>
  </si>
  <si>
    <t>G1071645126092285440</t>
  </si>
  <si>
    <t>Wiatr.xlsx</t>
  </si>
  <si>
    <t>Net Trained on Data Set #1 (2)</t>
  </si>
  <si>
    <t>0000001178、sssssssssssssssssssssssssssssssssssssssssssssssssssssssssssssssssssssssssssssssssssssssss৾烲ः볿獓ँउउउ缨䵡Ｃ_xFFFF_⫿ंउऐउअउइउँउउउĪउဉउ܉उउउउउउउ⤉缨ڪ２_xFFFF_⫿इउऄउउउتउЉउउउ⨉अउऄउँउЪउᔉउᐉㅇ㜰㘱㔴㈱〶㈹㠲㐵〴̪उĉउउȪउἉउḉ敎⁴牔楡敮⁤湯䐠瑡⁡敓⁴ㄣ⠠⤲ĪउЉउउउ⠉ϩउ_xFFFF__xFFFF_ःࠉउउउउ⫿Ϫउँउ⨉৾ँउऄउउउःĉउĉँ）_xFFFF_⣿ϩउ_xFFFF__xFFFF_ĪउЉउȉउ⠉쨉㮚_xFFFF__xFFFF_ःࠉउ뜉﨔貓䁅⩀ϩउँउ⨉Ϭउईउउउउ￸̪उЉउ）_xFFFF_⫿ंउऄउ_xFFFF__xFFFF_Īउ؉उԉ楗瑡⩲ϫउईउ遟ᡴ㦈䀱턨इ）_xFFFF_⫿ऄउईउ㛷틕Ⳅ䀱̪उࠉउ뜉﨔貓䁅⩀ंउईउउउउ䁎Īउࠉउउउउᐉ⥀⠩쨁㮚_xFFFF__xFFFF_৾ःࠉउ_xDF71_蔭ჾ⫀ϩउँउ⨉Ϭउईउउउउ￸̪उЉउ）_xFFFF_⫿ंउऄउ_xFFFF__xFFFF_Īउఉउଉ敔灭牥瑡牵⩡ϫउईउ꒹ԉ熪䀹턨इ）_xFFFF_⫿ऄउईउ튲괯廏䀹̪उࠉउ_xDF71_蔭ჾ⫀ंउईउउउउ䁄Īउࠉउउउउ䚀⧀⤩ः）_xFFFF_⫿ँउऄउउउ⠩ϫउ_xFFFF__xFFFF_ःԉउЉ整瑳ः؉उԉ牴楡⩮ःउऄ׾ԅ_xFFFF__xFFFF_ȪԅЅԅ％_xFFFF_⫿ԁԅԍԅ琌条癟牡慩汢⩥ϫԅԈԅ瀇敲楤瑣⤩ԁ％_xFFFF_⫿ϪԅԈԅ뺲榏쫁쀾ԃąԅԅԃࠅԅԅԅԅ⫿ԃԅԄԅ_xFFFF__xFFFF_ȪԅЅԅ％_xFFFF_⫿ԁԅԌԅ吋浥⹰漠捤⹺ԃࠅԅࠅ籿즀䆔⡀ߑԅ_xFFFF__xFFFF_Ъԅࠅԅ꜅ዏ슝䆇⩀ԃԅԈԅ뺲榏쫁쀾Ȫԅࠅԅԅⱻ矃䈼⩀ԁԅԈԅ䭑萱蘪쁘ಢ⤩턨ఇ，_xFFFF_⫿ఋఌఈఌఌఌఌఌਪఌЌఌఌఌ⨌ఉఌఁఌ⨌ఈఌఈఌఌఌఌఌܪఌࠌఌఌఌఌఌ⨌ఆఌఁఌ⨌అఌఈఌఌఌ蒀䄮ЪఌČఌČ̪ఌࠌఌఌఌఌఌ⩀ంఌఁఌ⨁ఁఌఁఌ⤁⤩</t>
  </si>
  <si>
    <t>0000005517찁sssssssssssssssssssssssssssssssssssssssssssssssssssssssssssssssssssssssssssssssssssssssss৾烲ः༾ँउउउ缨䵡Ｃ_xFFFF_⫿ंउऐउअउइउँउउउĪउဉउ܉उउउउउउउ⤉缨ڪ２_xFFFF_⫿इउऄउउउتउЉउउउ⨉अउऄउँउЪउᔉउᐉㅇ㜰㘱㔴㈱〶㈹㠲㐵〴̪उĉउउȪउἉउḉ敎⁴牔楡敮⁤湯䐠瑡⁡敓⁴ㄣ⠠⤲ĪउЉउउउ⠉ϩउ_xFFFF__xFFFF_ःࠉउउउउ⫿Ϫउँउ⨉৾ँउऄउउउःĉउĉँ）_xFFFF_⣿ϩउ_xFFFF__xFFFF_ĪउЉउȉउ⠉쨉㮚_xFFFF__xFFFF_ःࠉउ뜉﨔貓䁅⩀ϩउँउ⨉Ϭउईउउउउ￸̪उЉउ）_xFFFF_⫿ंउऄउ_xFFFF__xFFFF_Īउ؉उԉ楗瑡⩲ϫउईउ遟ᡴ㦈䀱턨इ）_xFFFF_⫿ऄउईउ㛷틕Ⳅ䀱̪उࠉउ뜉﨔貓䁅⩀ंउईउउउउ䁎Īउࠉउउउउᐉ⥀⠩쨁㮚_xFFFF__xFFFF_৾ःࠉउ_xDF71_蔭ჾ⫀ϩउँउ⨉Ϭउईउउउउ￸̪उЉउ）_xFFFF_⫿ंउऄउ_xFFFF__xFFFF_Īउఉउଉ敔灭牥瑡牵⩡ϫउईउ꒹ԉ熪䀹턨इ）_xFFFF_⫿ऄउईउ튲괯廏䀹̪उࠉउ_xDF71_蔭ჾ⫀ंउईउउउउ䁄Īउࠉउउउउ䚀⧀⤩ः）_xFFFF_⫿ँउऄउउउ⠩ϫउ_xFFFF__xFFFF_ःԉउЉ整瑳ः؉उԉ牴楡⩮ःउऄ׾ԅ_xFFFF__xFFFF_ȪԅЅԅ％_xFFFF_⫿ԁԅԍԅ琌条癟牡慩汢⩥ϫԅԈԅ瀇敲楤瑣⤩ԁ％_xFFFF_⫿ϪԅԈԅ뺲榏쫁쀾ԃąԅԅԃࠅԅԅԅԅ⫿ԃԅԄԅ_xFFFF__xFFFF_ȪԅЅԅ％_xFFFF_⫿ԁԅԌԅ吋浥⹰漠捤⹺ԃࠅԅࠅ籿즀䆔⡀ߑԅ_xFFFF__xFFFF_Ъԅࠅԅ꜅ዏ슝䆇⩀ԃԅԈԅ뺲榏쫁쀾Ȫԅࠅԅԅⱻ矃䈼⩀ԁԅԈԅ䭑萱蘪쁘೾⤩턨ఇ，_xFFFF_⫿ఋఌఈఌఌఌఌఌਪఌЌఌఌఌ⨌ఉఌఁఌ⨌ఈఌఈఌఌఌఌఌܪఌࠌఌఌఌఌఌ⨌ఆఌఁఌ⨌అఌఈఌఌఌ蒀䄮ЪఌČఌČ̪ఌࠌఌఌఌఌఌ⩀ంఌఁఌ⨁ఁఌఁఌ⤁⤩Ｈ蚼ｭ_xFFFF_⫿ϳఌრఌ偎䕒䥄呃丠呅佗䭒䘠䱉౅Օఁఌంఌంఌఁఌంఌఁఌ_xD8A0_וఔఌו隽ՉఌఌఌఌఌǾāāāāāāāāāāāāāāāāāāāāāāāāāāāāāāāāāāāƭāăā쓅ᄤܪ뿜錭䍝㿗滞辪寯㿘쓅ᄤܪ뿜㍖彽㿅炷፡戝㿈쓅ᄤܪ뿜뙝ꖻ㷹뾞捒_xDC07_똎㼸쓅ᄤܪ뿜⃭扁뿌楌҅䥧뿈쓅ᄤܪ뿜斈쟥ଜ뿛欧蠼侔뿘쓅ᄤܪ뿜蟕覆᤬뿪䨗劫뿨쓅ᄤܪ뿜勞⌌ㅾ뿰읖촔栛뿮쓅ᄤܪ뿜Ǿ⹳좾噥뿳테⠈㻆뿲쓅ᄤܪ뿜掷湯筍뿶㻭榇䥾뿵䀂쯎뿂팬㿻䒗ᆂ㿺䀂쯎뿂뭈䛲깅㿸庸󾍕㿷䀂쯎뿂蘄ꅁ襝㿵磚ꗮ졇㿴䀂쯎뿂僀ﮐ摵㿲鋻瀤넹㿱䀂쯎뿂㛷ꮾ缜㿮娺璵㑖㿭䀂쯎뿂챮恛㕍㿨蹽डغ㿧䀂쯎뿂懦ᓹ㿡싂鶍_xD81D_㿠䀂쯎뿂錭䍝㿗揳吂㿕䀂쯎뿂㍖彽㿅괟ᦘǾ㿁䀂쯎뿂뙝ꖻ㷹뾞ݒ勚⍺뾫䀂쯎뿂⃭扁뿌냈䌅腐뿏䀂쯎뿂斈쟥ଜ뿛濞᳠뿜䀂쯎뿂ᵌ꽕콝뿣Ϊ㲌뿤䀂쯎뿂勞⌌ㅾ뿰䶑_xDF88_䱢뿰䀂쯎뿂掷湯筍뿶᥎䬜穿뿶䀂쯎뿂飻ᐠꀵ뿹Ｍ胥醍뿹অ読䅺㿂팬㿻茠皠飨㿺অ読䅺㿂뭈䛲깅㿸꠲毿眣㿷অ読䅺㿂僀ﮐ摵㿲嚽㎙㿱অ読䅺㿂챮恛Ǿ㕍㿨磼苸㿥অ読䅺㿂懦ᓹ㿡虄_xDB6D_㤨㿟অ読䅺㿂錭䍝㿗᪐냪눔㿒অ読䅺㿂㍖彽㿅뭭ᦚ갂㾸অ読䅺㿂⃭扁뿌⢎캠뿒অ読䅺㿂斈쟥ଜ뿛鑄藍樻뿟অ読䅺㿂ᵌ꽕콝뿣翼ᇓ뿥অ読䅺㿂蟕覆᤬뿪㗕✕㰲뿬অ読䅺㿂勞⌌ㅾ뿰痗ḫ㿞뿱অ読䅺㿂掷湯筍뿶⮲㍭荨뿷অ読䅺㿂飻ᐠꀵ뿹ڞ㸎ꔭ뿺⦆Ǿ뒰㿛팬㿻ퟠ癢䘋㿺⦆뒰㿛蘄ꅁ襝㿵뉛㿳⦆뒰㿛僀ﮐ摵㿲龙靲쐾㿰⦆뒰㿛㛷ꮾ缜㿮ᦰ驅ㇴ㿫⦆뒰㿛懦ᓹ㿡鵔৆㿝⦆뒰㿛뙝ꖻ㷹뾞螇㍮龎뿁⦆뒰㿛⃭扁뿌車싷ꩽ뿕⦆뒰㿛斈쟥ଜ뿛瘛⯇뿡⦆뒰㿛ᵌ꽕콝뿣ቮ઼艐뿧⦆뒰㿛蟕覆᤬뿪㟱齜_xD8D8_뿭⦆뒰㿛勞⌌ㅾ뿰Ǿ⺺駾ឰ뿲⦆뒰㿛⹳좾噥뿳䅼䋴뿵⦆뒰㿛掷湯筍뿶呀⺞渹뿸⦆뒰㿛飻ᐠꀵ뿹替磮饽뿻䷨⑒㿧팬㿻䴲姿ﭸ㿹䷨⑒㿧蘄ꅁ襝㿵ތꢏ鏗㿳䷨⑒㿧㛷ꮾ缜㿮菎塭㿪䷨⑒㿧챮恛㕍㿨㸨㳍㿣䷨⑒㿧懦ᓹ㿡ᚹ቙㿛䷨⑒㿧錭䍝㿗쭸枲蘯㿌䷨⑒㿧뙝ꖻ㷹뾞憷⏏뛖뿆䷨⑒Ǿ㿧⃭扁뿌㰡瓈⪬뿘䷨⑒㿧斈쟥ଜ뿛掷糶뿢䷨⑒㿧ᵌ꽕콝뿣꥝鵄뿨䷨⑒㿧蟕覆᤬뿪亴䰸뿯䷨⑒㿧勞⌌ㅾ뿰驔耒_xD9EC_뿲䷨⑒㿧⹳좾噥뿳봦_xD8CA_඼뿶䷨⑒㿧掷湯筍뿶_xDFFA_ㆂ䆍뿹䷨⑒㿧飻ᐠꀵ뿹ˋ註畝뿼_xDCC3_ᇃ㜦㿰팬㿻琪㦌랏㿹_xDCC3_ᇃ㜦㿰뭈䛲깅㿸⋘壒篶㿶_xDCC3_ᇃ㜦㿰僀ﮐ摵㿲耶靝˾ӄ㿰_xDCC3_ᇃ㜦㿰懦ᓹ㿡ㄐ풺䟧㿙_xDCC3_ᇃ㜦㿰錭䍝㿗힖ꎡ댈㿈_xDCC3_ᇃ㜦㿰㍖彽㿅⽋⌋鯦뾂_xDCC3_ᇃ㜦㿰뙝ꖻ㷹뾞㵼栃څ뿋_xDCC3_ᇃ㜦㿰⃭扁뿌㛪熦뿚_xDCC3_ᇃ㜦㿰斈쟥ଜ뿛ᒢ_xDCEA_뀄뿣_xDCC3_ᇃ㜦㿰ᵌ꽕콝뿣띆鹞✶뿪_xDCC3_ᇃ㜦㿰蟕覆᤬뿪곴⿩伴뿰_xDCC3_ᇃ㜦㿰勞⌌ㅾ뿰﹅Ⴃ諍뿳_xDCC3_ᇃ㜦㿰⹳좾噥뿳侖왥뿶_xDCC3_ᇃ㜦㿰掷˾湯筍뿶ꃦ툘Ǿ뿺_xDCC3_ᇃ㜦㿰飻ᐠꀵ뿹닒㶗뿽䗴ﲓ_xDC22_㿴뭈䛲깅㿸鸈筶㙡㿶䗴ﲓ_xDC22_㿴蘄ꅁ襝㿵唹秊㿲䗴ﲓ_xDC22_㿴僀ﮐ摵㿲ᣕ懀㿯䗴ﲓ_xDC22_㿴챮恛㕍㿨嚾㿢䗴ﲓ_xDC22_㿴懦ᓹ㿡쟾졀ꉻ㿗䗴ﲓ_xDC22_㿴錭䍝㿗䦇腷⻳㿅䗴ﲓ_xDC22_㿴㍖彽㿅㙋鱂뾣䗴ﲓ_xDC22_㿴뙝ꖻ㷹뾞䍦鲝ﴔ뿎䗴ﲓ_xDC22_㿴⃭扁뿌쓨嗓覌뿜˾䗴ﲓ_xDC22_㿴斈쟥ଜ뿛琐⺬쩇뿤䗴ﲓ_xDC22_㿴蟕覆᤬뿪쮦鬘뿰䗴ﲓ_xDC22_㿴勞⌌ㅾ뿰ᑳᳺⵥ뿴䗴ﲓ_xDC22_㿴⹳좾噥뿳嵄黛瀥뿷䗴ﲓ_xDC22_㿴飻ᐠꀵ뿹ꊝ뿽꼥脟㿹팬㿻復㽍㿹꼥脟㿹僀ﮐ摵㿲鈎觀왔㿮꼥脟㿹㛷ꮾ缜㿮ⶥᥙ㎒㿨꼥脟㿹懦ᓹ㿡즠焔ᰚ㿖꼥脟㿹錭䍝㿗Ɠ₌㿁꼥脟㿹㍖彽Ǿ㿅″䈣뮽뾰꼥脟㿹뙝ꖻ㷹뾞郣ㅗ呴뿑꼥脟㿹⃭扁뿌妶ሦ秹뿞꼥脟㿹斈쟥ଜ뿛酆梁쾾뿥꼥脟㿹ᵌ꽕콝뿣槡抁뿬꼥脟㿹蟕覆᤬뿪괎窡뿱꼥脟㿹⹳좾噥뿳ᅺ嶌൤뿸꼥脟㿹掷湯筍뿶쎯閿囅뿻꼥脟㿹飻ᐠꀵ뿹痢췳ꀦ뿾헵⾆閾뿹팬㿻娏鈾鮀㿾헵⾆閾뿹뭈䛲깅㿸᪰䱓㿻헵⾆Ǿ閾뿹蘄ꅁ襝㿵_xDB50_٧䍈㿹헵⾆閾뿹챮恛㕍㿨ᴯ㒦㻳㿱헵⾆閾뿹懦ᓹ㿡뮟_xDD75_▭㿭헵⾆閾뿹錭䍝㿗㳠冟쵵㿧헵⾆閾뿹㍖彽㿅븟었甼㿢헵⾆閾뿹⃭扁뿌ɺ롯ጮ㿏헵⾆閾뿹斈쟥ଜ뿛໲ሪ撙㾳헵⾆閾뿹ᵌ꽕콝뿣䲉崫뾷헵⾆閾뿹蟕覆᤬뿪睂螻뿐헵⾆閾뿹勞⌌ㅾ뿰瓄ɼ㠭뿛헵⾆閾뿹⹳좾噥뿳뤡Ǿഔ뿢헵⾆閾뿹掷湯筍뿶㟢飫䲇뿨헵⾆閾뿹飻ᐠꀵ뿹뚡Ⓛ꓀뿭泄䒷뿴蘄ꅁ襝㿵רּ⪣긓㿷泄䒷뿴僀ﮐ摵㿲낦_xDC2E_㿴泄䒷뿴㛷ꮾ缜㿮昄싟੊㿲泄䒷뿴챮恛㕍㿨㛄᷺烍㿮泄䒷뿴懦ᓹ㿡ꆁ똵촄㿨泄䒷뿴錭䍝㿗ఽ乱⤼㿣泄䒷뿴㍖彽㿅쵘૧㿛泄䒷뿴⃭扁뿌掗뤚㾱泄䒷뿴˾斈쟥ଜ뿛䚅蔊⼪뾻泄䒷뿴蟕覆᤬뿪䁔嫬뿝泄䒷뿴勞⌌ㅾ뿰࢛蟯儾뿤泄䒷뿴⹳좾噥뿳鷞뿩泄䒷뿴掷湯筍뿶㌢坸飏뿯泄䒷뿴飻ᐠꀵ뿹搲_xDF9E_鹋뿲Γ姨䯄뿰뭈䛲깅㿸￙짭镞㿹Γ姨䯄뿰㛷ꮾ缜㿮顬Ǻ흔㿰Γ姨䯄뿰챮恛㕍㿨階폽_xDAA0_㿫Γ姨䯄뿰懦ᓹ㿡ﱇꐅڙ㿦Γ姨䯄뿰錭䍝㿗懾琎㊒Ǿ㿠Γ姨䯄뿰㍖彽㿅轫蠭봖㿔Γ姨䯄뿰뙝ꖻ㷹뾞떴偼⨐㿂Γ姨䯄뿰⃭扁뿌춸붆頱뾤Γ姨䯄뿰ᵌ꽕콝뿣䋙뿙Γ姨䯄뿰蟕覆᤬뿪㮵ꮿ얘뿢Γ姨䯄뿰勞⌌ㅾ뿰헾_xDBB6_馟뿨Γ姨䯄뿰⹳좾噥뿳灆ம涧뿮Γ姨䯄뿰掷湯筍뿶Շᷓ⃗뿲㓄_xDE31_䶎뿧팬㿻ꁂ퐍㿻㓄_xDE31_䶎뿧뭈䛲깅㿸쬾䶜㿸㓄_xDE31_䶎뿧蘄ꅁϾ襝㿵윫㿵㓄_xDE31_䶎뿧僀ﮐ摵㿲ℶ䂻㿲㓄_xDE31_䶎뿧㛷ꮾ缜㿮顦璔㿯㓄_xDE31_䶎뿧챮恛㕍㿨枲㿩㓄_xDE31_䶎뿧懦ᓹ㿡䑙嫑㿣㓄_xDE31_䶎뿧錭䍝㿗㒣鯟㿛㓄_xDE31_䶎뿧㍖彽㿅舛ˢ㿐㓄_xDE31_䶎뿧뙝ꖻ㷹뾞㈔ꅢ䧡㾰㓄_xDE31_䶎뿧斈쟥ଜ뿛ᮗ쬮칛뿓㓄_xDE31_䶎뿧⹳좾噥뿳_xDAF3_ಎ뿰㓄_xDE31_䶎뿧掷湯筍뿶꿷鋿뿳㓄Ʒ_xDE31_䶎뿧飻ᐠꀵ뿹蓺ᥰ_xDC36_뿶쓅ᄤܪ뿜뭈䛲깅㿸⵹泡坍㿸쓅ᄤܪ뿜蘄ꅁ襝㿵뿙⭢䲕㿵쓅ᄤܪ뿜僀ﮐ摵㿲刹䇜㿲쓅ᄤܪ뿜㛷ꮾ缜㿮줯僋湉㿮쓅ᄤܪ뿜챮恛㕍㿨췎壘㿨쓅ᄤܪ뿜懦ᓹ㿡ኰ䫒䍨㿢叄搬㿕挑됖㿃)</t>
  </si>
  <si>
    <t>DG1EBA392B</t>
  </si>
  <si>
    <t>Prediction Report: "Net Trained on Data Set #1 (2)"</t>
  </si>
  <si>
    <t>VP34F15CA52B1E4600</t>
  </si>
  <si>
    <t>VG3522D3D72EEB3064</t>
  </si>
  <si>
    <t>ST_PredictionReportNetTrainedonDataSet12</t>
  </si>
  <si>
    <t>VP208328731FD4FFF1</t>
  </si>
  <si>
    <t>VG16DF2BDFAC49666</t>
  </si>
  <si>
    <t>ST_PredictionReportNetTrainedonDataSet12_13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</si>
</sst>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CCFF"/>
        <bgColor indexed="64"/>
      </patternFill>
    </fill>
  </fills>
  <borders count="15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ashed">
        <color indexed="64"/>
      </right>
      <top style="dashed">
        <color rgb="FF000000"/>
      </top>
      <bottom/>
      <diagonal/>
    </border>
    <border>
      <left style="dashed">
        <color indexed="64"/>
      </left>
      <right style="dashed">
        <color indexed="64"/>
      </right>
      <top style="dashed">
        <color rgb="FF000000"/>
      </top>
      <bottom/>
      <diagonal/>
    </border>
    <border>
      <left style="dashed">
        <color indexed="64"/>
      </left>
      <right style="double">
        <color rgb="FF000000"/>
      </right>
      <top style="dashed">
        <color rgb="FF000000"/>
      </top>
      <bottom/>
      <diagonal/>
    </border>
    <border>
      <left style="double">
        <color rgb="FF000000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ouble">
        <color rgb="FF000000"/>
      </right>
      <top/>
      <bottom/>
      <diagonal/>
    </border>
    <border>
      <left style="double">
        <color rgb="FF000000"/>
      </left>
      <right style="dashed">
        <color indexed="64"/>
      </right>
      <top/>
      <bottom style="double">
        <color rgb="FF000000"/>
      </bottom>
      <diagonal/>
    </border>
    <border>
      <left style="dashed">
        <color indexed="64"/>
      </left>
      <right style="dashed">
        <color indexed="64"/>
      </right>
      <top/>
      <bottom style="double">
        <color rgb="FF000000"/>
      </bottom>
      <diagonal/>
    </border>
    <border>
      <left style="dashed">
        <color indexed="64"/>
      </left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1" fillId="2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0" fillId="0" borderId="1" xfId="0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0" fillId="5" borderId="3" xfId="0" applyFill="1" applyBorder="1"/>
    <xf numFmtId="0" fontId="0" fillId="5" borderId="4" xfId="0" applyFill="1" applyBorder="1"/>
    <xf numFmtId="0" fontId="0" fillId="5" borderId="5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9" xfId="0" applyFill="1" applyBorder="1"/>
    <xf numFmtId="0" fontId="0" fillId="4" borderId="10" xfId="0" applyFill="1" applyBorder="1"/>
    <xf numFmtId="0" fontId="0" fillId="4" borderId="11" xfId="0" applyFill="1" applyBorder="1"/>
    <xf numFmtId="0" fontId="0" fillId="4" borderId="12" xfId="0" applyFill="1" applyBorder="1"/>
    <xf numFmtId="0" fontId="0" fillId="4" borderId="13" xfId="0" applyFill="1" applyBorder="1"/>
    <xf numFmtId="0" fontId="0" fillId="4" borderId="14" xfId="0" applyFill="1" applyBorder="1"/>
    <xf numFmtId="0" fontId="2" fillId="2" borderId="0" xfId="0" applyFont="1" applyFill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AH110"/>
  <sheetViews>
    <sheetView workbookViewId="0"/>
  </sheetViews>
  <sheetFormatPr defaultColWidth="30.7109375" defaultRowHeight="15" x14ac:dyDescent="0.25"/>
  <sheetData>
    <row r="1" spans="1:34" x14ac:dyDescent="0.25">
      <c r="A1" t="s">
        <v>3</v>
      </c>
      <c r="B1">
        <v>2</v>
      </c>
      <c r="C1" t="s">
        <v>4</v>
      </c>
      <c r="D1">
        <v>0</v>
      </c>
      <c r="E1" t="s">
        <v>125</v>
      </c>
      <c r="F1">
        <v>5</v>
      </c>
      <c r="G1" t="s">
        <v>126</v>
      </c>
      <c r="H1">
        <v>7</v>
      </c>
      <c r="I1" t="s">
        <v>127</v>
      </c>
      <c r="J1">
        <v>101</v>
      </c>
      <c r="K1" t="s">
        <v>128</v>
      </c>
      <c r="L1">
        <v>0</v>
      </c>
      <c r="M1" t="s">
        <v>129</v>
      </c>
      <c r="N1">
        <v>1</v>
      </c>
      <c r="O1" t="s">
        <v>130</v>
      </c>
      <c r="P1">
        <v>0</v>
      </c>
      <c r="Q1" t="s">
        <v>131</v>
      </c>
      <c r="R1">
        <v>5</v>
      </c>
      <c r="S1" t="s">
        <v>132</v>
      </c>
      <c r="T1">
        <v>7</v>
      </c>
      <c r="U1" t="s">
        <v>133</v>
      </c>
      <c r="V1">
        <v>1</v>
      </c>
      <c r="W1" t="s">
        <v>134</v>
      </c>
      <c r="X1">
        <v>1</v>
      </c>
      <c r="Y1" t="s">
        <v>135</v>
      </c>
      <c r="Z1">
        <v>0</v>
      </c>
      <c r="AA1" t="s">
        <v>136</v>
      </c>
      <c r="AB1">
        <v>1</v>
      </c>
      <c r="AC1" t="s">
        <v>137</v>
      </c>
      <c r="AD1">
        <v>1</v>
      </c>
      <c r="AE1" t="s">
        <v>138</v>
      </c>
      <c r="AF1">
        <v>0</v>
      </c>
      <c r="AG1" t="s">
        <v>139</v>
      </c>
      <c r="AH1">
        <v>0</v>
      </c>
    </row>
    <row r="2" spans="1:34" x14ac:dyDescent="0.25">
      <c r="A2" t="s">
        <v>11</v>
      </c>
      <c r="B2" t="s">
        <v>123</v>
      </c>
      <c r="C2" t="s">
        <v>15</v>
      </c>
      <c r="D2" t="s">
        <v>140</v>
      </c>
      <c r="E2" t="s">
        <v>141</v>
      </c>
      <c r="G2" t="s">
        <v>142</v>
      </c>
      <c r="H2">
        <v>9</v>
      </c>
      <c r="I2" t="s">
        <v>143</v>
      </c>
      <c r="J2">
        <v>110</v>
      </c>
      <c r="K2" t="s">
        <v>144</v>
      </c>
      <c r="L2">
        <v>1164</v>
      </c>
      <c r="M2" t="s">
        <v>145</v>
      </c>
      <c r="N2">
        <v>5503</v>
      </c>
    </row>
    <row r="9" spans="1:34" x14ac:dyDescent="0.25">
      <c r="A9" t="s">
        <v>146</v>
      </c>
    </row>
    <row r="110" spans="1:1" x14ac:dyDescent="0.25">
      <c r="A110" t="s">
        <v>147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F954E-33E9-4F9D-B812-8A906487BD6D}">
  <sheetPr codeName="Arkusz2"/>
  <dimension ref="A1:AH110"/>
  <sheetViews>
    <sheetView workbookViewId="0"/>
  </sheetViews>
  <sheetFormatPr defaultColWidth="30.7109375" defaultRowHeight="15" x14ac:dyDescent="0.25"/>
  <sheetData>
    <row r="1" spans="1:34" x14ac:dyDescent="0.25">
      <c r="A1" t="s">
        <v>3</v>
      </c>
      <c r="B1">
        <v>2</v>
      </c>
      <c r="C1" t="s">
        <v>4</v>
      </c>
      <c r="D1">
        <v>0</v>
      </c>
      <c r="E1" t="s">
        <v>125</v>
      </c>
      <c r="F1">
        <v>7</v>
      </c>
      <c r="G1" t="s">
        <v>126</v>
      </c>
      <c r="H1">
        <v>6</v>
      </c>
      <c r="I1" t="s">
        <v>127</v>
      </c>
      <c r="J1">
        <v>101</v>
      </c>
      <c r="K1" t="s">
        <v>128</v>
      </c>
      <c r="L1">
        <v>6</v>
      </c>
      <c r="M1" t="s">
        <v>129</v>
      </c>
      <c r="N1">
        <v>7</v>
      </c>
      <c r="O1" t="s">
        <v>130</v>
      </c>
      <c r="P1">
        <v>6</v>
      </c>
      <c r="Q1" t="s">
        <v>131</v>
      </c>
      <c r="R1">
        <v>7</v>
      </c>
      <c r="S1" t="s">
        <v>132</v>
      </c>
      <c r="T1">
        <v>6</v>
      </c>
      <c r="U1" t="s">
        <v>133</v>
      </c>
      <c r="V1">
        <v>0</v>
      </c>
      <c r="W1" t="s">
        <v>134</v>
      </c>
      <c r="X1">
        <v>1</v>
      </c>
      <c r="Y1" t="s">
        <v>135</v>
      </c>
      <c r="Z1">
        <v>0</v>
      </c>
      <c r="AA1" t="s">
        <v>136</v>
      </c>
      <c r="AB1">
        <v>1</v>
      </c>
      <c r="AC1" t="s">
        <v>137</v>
      </c>
      <c r="AD1">
        <v>1</v>
      </c>
      <c r="AE1" t="s">
        <v>138</v>
      </c>
      <c r="AF1">
        <v>0</v>
      </c>
      <c r="AG1" t="s">
        <v>139</v>
      </c>
      <c r="AH1">
        <v>0</v>
      </c>
    </row>
    <row r="2" spans="1:34" x14ac:dyDescent="0.25">
      <c r="A2" t="s">
        <v>11</v>
      </c>
      <c r="B2" t="s">
        <v>171</v>
      </c>
      <c r="C2" t="s">
        <v>15</v>
      </c>
      <c r="D2" t="s">
        <v>173</v>
      </c>
      <c r="E2" t="s">
        <v>141</v>
      </c>
      <c r="G2" t="s">
        <v>142</v>
      </c>
      <c r="H2">
        <v>9</v>
      </c>
      <c r="I2" t="s">
        <v>143</v>
      </c>
      <c r="J2">
        <v>110</v>
      </c>
      <c r="K2" t="s">
        <v>144</v>
      </c>
      <c r="L2">
        <v>1178</v>
      </c>
      <c r="M2" t="s">
        <v>145</v>
      </c>
      <c r="N2">
        <v>5517</v>
      </c>
    </row>
    <row r="9" spans="1:34" x14ac:dyDescent="0.25">
      <c r="A9" t="s">
        <v>174</v>
      </c>
    </row>
    <row r="110" spans="1:1" x14ac:dyDescent="0.25">
      <c r="A110" t="s">
        <v>175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/>
  <dimension ref="A1:C218"/>
  <sheetViews>
    <sheetView tabSelected="1" workbookViewId="0">
      <selection sqref="A1:C1"/>
    </sheetView>
  </sheetViews>
  <sheetFormatPr defaultRowHeight="15" x14ac:dyDescent="0.25"/>
  <cols>
    <col min="2" max="2" width="14.28515625" customWidth="1"/>
    <col min="3" max="3" width="12" customWidth="1"/>
    <col min="4" max="4" width="5.7109375" customWidth="1"/>
  </cols>
  <sheetData>
    <row r="1" spans="1:3" ht="15.75" thickTop="1" x14ac:dyDescent="0.25">
      <c r="A1" s="11" t="s">
        <v>160</v>
      </c>
      <c r="B1" s="12" t="s">
        <v>159</v>
      </c>
      <c r="C1" s="13" t="s">
        <v>161</v>
      </c>
    </row>
    <row r="2" spans="1:3" x14ac:dyDescent="0.25">
      <c r="A2" s="14">
        <v>5</v>
      </c>
      <c r="B2" s="15">
        <v>40</v>
      </c>
      <c r="C2" s="16">
        <f>35.74+0.6215*B2-35.75*A2^0.16+0.4275*B2*A2^0.16</f>
        <v>36.47240485832117</v>
      </c>
    </row>
    <row r="3" spans="1:3" x14ac:dyDescent="0.25">
      <c r="A3" s="17">
        <v>5</v>
      </c>
      <c r="B3" s="18">
        <v>35</v>
      </c>
      <c r="C3" s="19">
        <f t="shared" ref="C3:C66" si="0">35.74+0.6215*B3-35.75*A3^0.16+0.4275*B3*A3^0.16</f>
        <v>30.599610777069774</v>
      </c>
    </row>
    <row r="4" spans="1:3" x14ac:dyDescent="0.25">
      <c r="A4" s="17">
        <v>5</v>
      </c>
      <c r="B4" s="18">
        <v>30</v>
      </c>
      <c r="C4" s="19">
        <f t="shared" si="0"/>
        <v>24.726816695818378</v>
      </c>
    </row>
    <row r="5" spans="1:3" x14ac:dyDescent="0.25">
      <c r="A5" s="17">
        <v>5</v>
      </c>
      <c r="B5" s="18">
        <v>25</v>
      </c>
      <c r="C5" s="19">
        <f t="shared" si="0"/>
        <v>18.854022614566979</v>
      </c>
    </row>
    <row r="6" spans="1:3" x14ac:dyDescent="0.25">
      <c r="A6" s="17">
        <v>5</v>
      </c>
      <c r="B6" s="18">
        <v>20</v>
      </c>
      <c r="C6" s="19">
        <f t="shared" si="0"/>
        <v>12.981228533315585</v>
      </c>
    </row>
    <row r="7" spans="1:3" x14ac:dyDescent="0.25">
      <c r="A7" s="17">
        <v>5</v>
      </c>
      <c r="B7" s="18">
        <v>15</v>
      </c>
      <c r="C7" s="19">
        <f t="shared" si="0"/>
        <v>7.1084344520641878</v>
      </c>
    </row>
    <row r="8" spans="1:3" x14ac:dyDescent="0.25">
      <c r="A8" s="17">
        <v>5</v>
      </c>
      <c r="B8" s="18">
        <v>10</v>
      </c>
      <c r="C8" s="19">
        <f t="shared" si="0"/>
        <v>1.2356403708127983</v>
      </c>
    </row>
    <row r="9" spans="1:3" x14ac:dyDescent="0.25">
      <c r="A9" s="17">
        <v>5</v>
      </c>
      <c r="B9" s="18">
        <v>5</v>
      </c>
      <c r="C9" s="19">
        <f t="shared" si="0"/>
        <v>-4.6371537104385983</v>
      </c>
    </row>
    <row r="10" spans="1:3" x14ac:dyDescent="0.25">
      <c r="A10" s="17">
        <v>5</v>
      </c>
      <c r="B10" s="18">
        <v>0</v>
      </c>
      <c r="C10" s="19">
        <f t="shared" si="0"/>
        <v>-10.509947791689996</v>
      </c>
    </row>
    <row r="11" spans="1:3" x14ac:dyDescent="0.25">
      <c r="A11" s="17">
        <v>5</v>
      </c>
      <c r="B11" s="18">
        <v>-5</v>
      </c>
      <c r="C11" s="19">
        <f t="shared" si="0"/>
        <v>-16.382741872941391</v>
      </c>
    </row>
    <row r="12" spans="1:3" x14ac:dyDescent="0.25">
      <c r="A12" s="17">
        <v>5</v>
      </c>
      <c r="B12" s="18">
        <v>-10</v>
      </c>
      <c r="C12" s="19">
        <f t="shared" si="0"/>
        <v>-22.255535954192787</v>
      </c>
    </row>
    <row r="13" spans="1:3" x14ac:dyDescent="0.25">
      <c r="A13" s="17">
        <v>5</v>
      </c>
      <c r="B13" s="18">
        <v>-15</v>
      </c>
      <c r="C13" s="19">
        <f t="shared" si="0"/>
        <v>-28.128330035444183</v>
      </c>
    </row>
    <row r="14" spans="1:3" x14ac:dyDescent="0.25">
      <c r="A14" s="17">
        <v>5</v>
      </c>
      <c r="B14" s="18">
        <v>-20</v>
      </c>
      <c r="C14" s="19">
        <f t="shared" si="0"/>
        <v>-34.001124116695578</v>
      </c>
    </row>
    <row r="15" spans="1:3" x14ac:dyDescent="0.25">
      <c r="A15" s="17">
        <v>5</v>
      </c>
      <c r="B15" s="18">
        <v>-25</v>
      </c>
      <c r="C15" s="19">
        <f t="shared" si="0"/>
        <v>-39.873918197946971</v>
      </c>
    </row>
    <row r="16" spans="1:3" x14ac:dyDescent="0.25">
      <c r="A16" s="17">
        <v>5</v>
      </c>
      <c r="B16" s="18">
        <v>-30</v>
      </c>
      <c r="C16" s="19">
        <f t="shared" si="0"/>
        <v>-45.74671227919837</v>
      </c>
    </row>
    <row r="17" spans="1:3" x14ac:dyDescent="0.25">
      <c r="A17" s="17">
        <v>5</v>
      </c>
      <c r="B17" s="18">
        <v>-35</v>
      </c>
      <c r="C17" s="19">
        <f t="shared" si="0"/>
        <v>-51.619506360449762</v>
      </c>
    </row>
    <row r="18" spans="1:3" x14ac:dyDescent="0.25">
      <c r="A18" s="17">
        <v>5</v>
      </c>
      <c r="B18" s="18">
        <v>-40</v>
      </c>
      <c r="C18" s="19">
        <f t="shared" si="0"/>
        <v>-57.492300441701161</v>
      </c>
    </row>
    <row r="19" spans="1:3" x14ac:dyDescent="0.25">
      <c r="A19" s="17">
        <v>5</v>
      </c>
      <c r="B19" s="18">
        <v>-45</v>
      </c>
      <c r="C19" s="19">
        <f t="shared" si="0"/>
        <v>-63.365094522952553</v>
      </c>
    </row>
    <row r="20" spans="1:3" x14ac:dyDescent="0.25">
      <c r="A20" s="17">
        <f>A2+5</f>
        <v>10</v>
      </c>
      <c r="B20" s="18">
        <f>B2</f>
        <v>40</v>
      </c>
      <c r="C20" s="19">
        <f t="shared" si="0"/>
        <v>33.642548275588467</v>
      </c>
    </row>
    <row r="21" spans="1:3" x14ac:dyDescent="0.25">
      <c r="A21" s="17">
        <f t="shared" ref="A21:A84" si="1">A3+5</f>
        <v>10</v>
      </c>
      <c r="B21" s="18">
        <f t="shared" ref="B21:B84" si="2">B3</f>
        <v>35</v>
      </c>
      <c r="C21" s="19">
        <f t="shared" si="0"/>
        <v>27.445420765619041</v>
      </c>
    </row>
    <row r="22" spans="1:3" x14ac:dyDescent="0.25">
      <c r="A22" s="17">
        <f t="shared" si="1"/>
        <v>10</v>
      </c>
      <c r="B22" s="18">
        <f t="shared" si="2"/>
        <v>30</v>
      </c>
      <c r="C22" s="19">
        <f t="shared" si="0"/>
        <v>21.248293255649617</v>
      </c>
    </row>
    <row r="23" spans="1:3" x14ac:dyDescent="0.25">
      <c r="A23" s="17">
        <f t="shared" si="1"/>
        <v>10</v>
      </c>
      <c r="B23" s="18">
        <f t="shared" si="2"/>
        <v>25</v>
      </c>
      <c r="C23" s="19">
        <f t="shared" si="0"/>
        <v>15.051165745680198</v>
      </c>
    </row>
    <row r="24" spans="1:3" x14ac:dyDescent="0.25">
      <c r="A24" s="17">
        <f t="shared" si="1"/>
        <v>10</v>
      </c>
      <c r="B24" s="18">
        <f t="shared" si="2"/>
        <v>20</v>
      </c>
      <c r="C24" s="19">
        <f t="shared" si="0"/>
        <v>8.8540382357107763</v>
      </c>
    </row>
    <row r="25" spans="1:3" x14ac:dyDescent="0.25">
      <c r="A25" s="17">
        <f t="shared" si="1"/>
        <v>10</v>
      </c>
      <c r="B25" s="18">
        <f t="shared" si="2"/>
        <v>15</v>
      </c>
      <c r="C25" s="19">
        <f t="shared" si="0"/>
        <v>2.6569107257413531</v>
      </c>
    </row>
    <row r="26" spans="1:3" x14ac:dyDescent="0.25">
      <c r="A26" s="17">
        <f t="shared" si="1"/>
        <v>10</v>
      </c>
      <c r="B26" s="18">
        <f t="shared" si="2"/>
        <v>10</v>
      </c>
      <c r="C26" s="19">
        <f t="shared" si="0"/>
        <v>-3.5402167842280603</v>
      </c>
    </row>
    <row r="27" spans="1:3" x14ac:dyDescent="0.25">
      <c r="A27" s="17">
        <f t="shared" si="1"/>
        <v>10</v>
      </c>
      <c r="B27" s="18">
        <f t="shared" si="2"/>
        <v>5</v>
      </c>
      <c r="C27" s="19">
        <f t="shared" si="0"/>
        <v>-9.7373442941974826</v>
      </c>
    </row>
    <row r="28" spans="1:3" x14ac:dyDescent="0.25">
      <c r="A28" s="17">
        <f t="shared" si="1"/>
        <v>10</v>
      </c>
      <c r="B28" s="18">
        <f t="shared" si="2"/>
        <v>0</v>
      </c>
      <c r="C28" s="19">
        <f t="shared" si="0"/>
        <v>-15.934471804166904</v>
      </c>
    </row>
    <row r="29" spans="1:3" x14ac:dyDescent="0.25">
      <c r="A29" s="17">
        <f t="shared" si="1"/>
        <v>10</v>
      </c>
      <c r="B29" s="18">
        <f t="shared" si="2"/>
        <v>-5</v>
      </c>
      <c r="C29" s="19">
        <f t="shared" si="0"/>
        <v>-22.131599314136327</v>
      </c>
    </row>
    <row r="30" spans="1:3" x14ac:dyDescent="0.25">
      <c r="A30" s="17">
        <f t="shared" si="1"/>
        <v>10</v>
      </c>
      <c r="B30" s="18">
        <f t="shared" si="2"/>
        <v>-10</v>
      </c>
      <c r="C30" s="19">
        <f t="shared" si="0"/>
        <v>-28.328726824105743</v>
      </c>
    </row>
    <row r="31" spans="1:3" x14ac:dyDescent="0.25">
      <c r="A31" s="17">
        <f t="shared" si="1"/>
        <v>10</v>
      </c>
      <c r="B31" s="18">
        <f t="shared" si="2"/>
        <v>-15</v>
      </c>
      <c r="C31" s="19">
        <f t="shared" si="0"/>
        <v>-34.525854334075163</v>
      </c>
    </row>
    <row r="32" spans="1:3" x14ac:dyDescent="0.25">
      <c r="A32" s="17">
        <f t="shared" si="1"/>
        <v>10</v>
      </c>
      <c r="B32" s="18">
        <f t="shared" si="2"/>
        <v>-20</v>
      </c>
      <c r="C32" s="19">
        <f t="shared" si="0"/>
        <v>-40.722981844044583</v>
      </c>
    </row>
    <row r="33" spans="1:3" x14ac:dyDescent="0.25">
      <c r="A33" s="17">
        <f t="shared" si="1"/>
        <v>10</v>
      </c>
      <c r="B33" s="18">
        <f t="shared" si="2"/>
        <v>-25</v>
      </c>
      <c r="C33" s="19">
        <f t="shared" si="0"/>
        <v>-46.920109354014002</v>
      </c>
    </row>
    <row r="34" spans="1:3" x14ac:dyDescent="0.25">
      <c r="A34" s="17">
        <f t="shared" si="1"/>
        <v>10</v>
      </c>
      <c r="B34" s="18">
        <f t="shared" si="2"/>
        <v>-30</v>
      </c>
      <c r="C34" s="19">
        <f t="shared" si="0"/>
        <v>-53.117236863983422</v>
      </c>
    </row>
    <row r="35" spans="1:3" x14ac:dyDescent="0.25">
      <c r="A35" s="17">
        <f t="shared" si="1"/>
        <v>10</v>
      </c>
      <c r="B35" s="18">
        <f t="shared" si="2"/>
        <v>-35</v>
      </c>
      <c r="C35" s="19">
        <f t="shared" si="0"/>
        <v>-59.314364373952841</v>
      </c>
    </row>
    <row r="36" spans="1:3" x14ac:dyDescent="0.25">
      <c r="A36" s="17">
        <f t="shared" si="1"/>
        <v>10</v>
      </c>
      <c r="B36" s="18">
        <f t="shared" si="2"/>
        <v>-40</v>
      </c>
      <c r="C36" s="19">
        <f t="shared" si="0"/>
        <v>-65.511491883922261</v>
      </c>
    </row>
    <row r="37" spans="1:3" x14ac:dyDescent="0.25">
      <c r="A37" s="17">
        <f t="shared" si="1"/>
        <v>10</v>
      </c>
      <c r="B37" s="18">
        <f t="shared" si="2"/>
        <v>-45</v>
      </c>
      <c r="C37" s="19">
        <f t="shared" si="0"/>
        <v>-71.708619393891681</v>
      </c>
    </row>
    <row r="38" spans="1:3" x14ac:dyDescent="0.25">
      <c r="A38" s="17">
        <f t="shared" si="1"/>
        <v>15</v>
      </c>
      <c r="B38" s="18">
        <f t="shared" si="2"/>
        <v>40</v>
      </c>
      <c r="C38" s="19">
        <f t="shared" si="0"/>
        <v>31.835724640164134</v>
      </c>
    </row>
    <row r="39" spans="1:3" x14ac:dyDescent="0.25">
      <c r="A39" s="17">
        <f t="shared" si="1"/>
        <v>15</v>
      </c>
      <c r="B39" s="18">
        <f t="shared" si="2"/>
        <v>35</v>
      </c>
      <c r="C39" s="19">
        <f t="shared" si="0"/>
        <v>25.43151479664407</v>
      </c>
    </row>
    <row r="40" spans="1:3" x14ac:dyDescent="0.25">
      <c r="A40" s="17">
        <f t="shared" si="1"/>
        <v>15</v>
      </c>
      <c r="B40" s="18">
        <f t="shared" si="2"/>
        <v>30</v>
      </c>
      <c r="C40" s="19">
        <f t="shared" si="0"/>
        <v>19.027304953124002</v>
      </c>
    </row>
    <row r="41" spans="1:3" x14ac:dyDescent="0.25">
      <c r="A41" s="17">
        <f t="shared" si="1"/>
        <v>15</v>
      </c>
      <c r="B41" s="18">
        <f t="shared" si="2"/>
        <v>25</v>
      </c>
      <c r="C41" s="19">
        <f t="shared" si="0"/>
        <v>12.623095109603938</v>
      </c>
    </row>
    <row r="42" spans="1:3" x14ac:dyDescent="0.25">
      <c r="A42" s="17">
        <f t="shared" si="1"/>
        <v>15</v>
      </c>
      <c r="B42" s="18">
        <f t="shared" si="2"/>
        <v>20</v>
      </c>
      <c r="C42" s="19">
        <f t="shared" si="0"/>
        <v>6.2188852660838716</v>
      </c>
    </row>
    <row r="43" spans="1:3" x14ac:dyDescent="0.25">
      <c r="A43" s="17">
        <f t="shared" si="1"/>
        <v>15</v>
      </c>
      <c r="B43" s="18">
        <f t="shared" si="2"/>
        <v>15</v>
      </c>
      <c r="C43" s="19">
        <f t="shared" si="0"/>
        <v>-0.18532457743619446</v>
      </c>
    </row>
    <row r="44" spans="1:3" x14ac:dyDescent="0.25">
      <c r="A44" s="17">
        <f t="shared" si="1"/>
        <v>15</v>
      </c>
      <c r="B44" s="18">
        <f t="shared" si="2"/>
        <v>10</v>
      </c>
      <c r="C44" s="19">
        <f t="shared" si="0"/>
        <v>-6.5895344209562525</v>
      </c>
    </row>
    <row r="45" spans="1:3" x14ac:dyDescent="0.25">
      <c r="A45" s="17">
        <f t="shared" si="1"/>
        <v>15</v>
      </c>
      <c r="B45" s="18">
        <f t="shared" si="2"/>
        <v>5</v>
      </c>
      <c r="C45" s="19">
        <f t="shared" si="0"/>
        <v>-12.993744264476318</v>
      </c>
    </row>
    <row r="46" spans="1:3" x14ac:dyDescent="0.25">
      <c r="A46" s="17">
        <f t="shared" si="1"/>
        <v>15</v>
      </c>
      <c r="B46" s="18">
        <f t="shared" si="2"/>
        <v>0</v>
      </c>
      <c r="C46" s="19">
        <f t="shared" si="0"/>
        <v>-19.397954107996384</v>
      </c>
    </row>
    <row r="47" spans="1:3" x14ac:dyDescent="0.25">
      <c r="A47" s="17">
        <f t="shared" si="1"/>
        <v>15</v>
      </c>
      <c r="B47" s="18">
        <f t="shared" si="2"/>
        <v>-5</v>
      </c>
      <c r="C47" s="19">
        <f t="shared" si="0"/>
        <v>-25.802163951516448</v>
      </c>
    </row>
    <row r="48" spans="1:3" x14ac:dyDescent="0.25">
      <c r="A48" s="17">
        <f t="shared" si="1"/>
        <v>15</v>
      </c>
      <c r="B48" s="18">
        <f t="shared" si="2"/>
        <v>-10</v>
      </c>
      <c r="C48" s="19">
        <f t="shared" si="0"/>
        <v>-32.206373795036512</v>
      </c>
    </row>
    <row r="49" spans="1:3" x14ac:dyDescent="0.25">
      <c r="A49" s="17">
        <f t="shared" si="1"/>
        <v>15</v>
      </c>
      <c r="B49" s="18">
        <f t="shared" si="2"/>
        <v>-15</v>
      </c>
      <c r="C49" s="19">
        <f t="shared" si="0"/>
        <v>-38.610583638556577</v>
      </c>
    </row>
    <row r="50" spans="1:3" x14ac:dyDescent="0.25">
      <c r="A50" s="17">
        <f t="shared" si="1"/>
        <v>15</v>
      </c>
      <c r="B50" s="18">
        <f t="shared" si="2"/>
        <v>-20</v>
      </c>
      <c r="C50" s="19">
        <f t="shared" si="0"/>
        <v>-45.014793482076641</v>
      </c>
    </row>
    <row r="51" spans="1:3" x14ac:dyDescent="0.25">
      <c r="A51" s="17">
        <f t="shared" si="1"/>
        <v>15</v>
      </c>
      <c r="B51" s="18">
        <f t="shared" si="2"/>
        <v>-25</v>
      </c>
      <c r="C51" s="19">
        <f t="shared" si="0"/>
        <v>-51.419003325596705</v>
      </c>
    </row>
    <row r="52" spans="1:3" x14ac:dyDescent="0.25">
      <c r="A52" s="17">
        <f t="shared" si="1"/>
        <v>15</v>
      </c>
      <c r="B52" s="18">
        <f t="shared" si="2"/>
        <v>-30</v>
      </c>
      <c r="C52" s="19">
        <f t="shared" si="0"/>
        <v>-57.823213169116769</v>
      </c>
    </row>
    <row r="53" spans="1:3" x14ac:dyDescent="0.25">
      <c r="A53" s="17">
        <f t="shared" si="1"/>
        <v>15</v>
      </c>
      <c r="B53" s="18">
        <f t="shared" si="2"/>
        <v>-35</v>
      </c>
      <c r="C53" s="19">
        <f t="shared" si="0"/>
        <v>-64.227423012636834</v>
      </c>
    </row>
    <row r="54" spans="1:3" x14ac:dyDescent="0.25">
      <c r="A54" s="17">
        <f t="shared" si="1"/>
        <v>15</v>
      </c>
      <c r="B54" s="18">
        <f t="shared" si="2"/>
        <v>-40</v>
      </c>
      <c r="C54" s="19">
        <f t="shared" si="0"/>
        <v>-70.631632856156898</v>
      </c>
    </row>
    <row r="55" spans="1:3" x14ac:dyDescent="0.25">
      <c r="A55" s="17">
        <f t="shared" si="1"/>
        <v>15</v>
      </c>
      <c r="B55" s="18">
        <f t="shared" si="2"/>
        <v>-45</v>
      </c>
      <c r="C55" s="19">
        <f t="shared" si="0"/>
        <v>-77.035842699676962</v>
      </c>
    </row>
    <row r="56" spans="1:3" x14ac:dyDescent="0.25">
      <c r="A56" s="17">
        <f t="shared" si="1"/>
        <v>20</v>
      </c>
      <c r="B56" s="18">
        <f t="shared" si="2"/>
        <v>40</v>
      </c>
      <c r="C56" s="19">
        <f t="shared" si="0"/>
        <v>30.480785913112204</v>
      </c>
    </row>
    <row r="57" spans="1:3" x14ac:dyDescent="0.25">
      <c r="A57" s="17">
        <f t="shared" si="1"/>
        <v>20</v>
      </c>
      <c r="B57" s="18">
        <f t="shared" si="2"/>
        <v>35</v>
      </c>
      <c r="C57" s="19">
        <f t="shared" si="0"/>
        <v>23.921284834789269</v>
      </c>
    </row>
    <row r="58" spans="1:3" x14ac:dyDescent="0.25">
      <c r="A58" s="17">
        <f t="shared" si="1"/>
        <v>20</v>
      </c>
      <c r="B58" s="18">
        <f t="shared" si="2"/>
        <v>30</v>
      </c>
      <c r="C58" s="19">
        <f t="shared" si="0"/>
        <v>17.36178375646633</v>
      </c>
    </row>
    <row r="59" spans="1:3" x14ac:dyDescent="0.25">
      <c r="A59" s="17">
        <f t="shared" si="1"/>
        <v>20</v>
      </c>
      <c r="B59" s="18">
        <f t="shared" si="2"/>
        <v>25</v>
      </c>
      <c r="C59" s="19">
        <f t="shared" si="0"/>
        <v>10.802282678143399</v>
      </c>
    </row>
    <row r="60" spans="1:3" x14ac:dyDescent="0.25">
      <c r="A60" s="17">
        <f t="shared" si="1"/>
        <v>20</v>
      </c>
      <c r="B60" s="18">
        <f t="shared" si="2"/>
        <v>20</v>
      </c>
      <c r="C60" s="19">
        <f t="shared" si="0"/>
        <v>4.2427815998204661</v>
      </c>
    </row>
    <row r="61" spans="1:3" x14ac:dyDescent="0.25">
      <c r="A61" s="17">
        <f t="shared" si="1"/>
        <v>20</v>
      </c>
      <c r="B61" s="18">
        <f t="shared" si="2"/>
        <v>15</v>
      </c>
      <c r="C61" s="19">
        <f t="shared" si="0"/>
        <v>-2.3167194785024705</v>
      </c>
    </row>
    <row r="62" spans="1:3" x14ac:dyDescent="0.25">
      <c r="A62" s="17">
        <f t="shared" si="1"/>
        <v>20</v>
      </c>
      <c r="B62" s="18">
        <f t="shared" si="2"/>
        <v>10</v>
      </c>
      <c r="C62" s="19">
        <f t="shared" si="0"/>
        <v>-8.8762205568253947</v>
      </c>
    </row>
    <row r="63" spans="1:3" x14ac:dyDescent="0.25">
      <c r="A63" s="17">
        <f t="shared" si="1"/>
        <v>20</v>
      </c>
      <c r="B63" s="18">
        <f t="shared" si="2"/>
        <v>5</v>
      </c>
      <c r="C63" s="19">
        <f t="shared" si="0"/>
        <v>-15.43572163514833</v>
      </c>
    </row>
    <row r="64" spans="1:3" x14ac:dyDescent="0.25">
      <c r="A64" s="17">
        <f t="shared" si="1"/>
        <v>20</v>
      </c>
      <c r="B64" s="18">
        <f t="shared" si="2"/>
        <v>0</v>
      </c>
      <c r="C64" s="19">
        <f t="shared" si="0"/>
        <v>-21.995222713471264</v>
      </c>
    </row>
    <row r="65" spans="1:3" x14ac:dyDescent="0.25">
      <c r="A65" s="17">
        <f t="shared" si="1"/>
        <v>20</v>
      </c>
      <c r="B65" s="18">
        <f t="shared" si="2"/>
        <v>-5</v>
      </c>
      <c r="C65" s="19">
        <f t="shared" si="0"/>
        <v>-28.554723791794199</v>
      </c>
    </row>
    <row r="66" spans="1:3" x14ac:dyDescent="0.25">
      <c r="A66" s="17">
        <f t="shared" si="1"/>
        <v>20</v>
      </c>
      <c r="B66" s="18">
        <f t="shared" si="2"/>
        <v>-10</v>
      </c>
      <c r="C66" s="19">
        <f t="shared" si="0"/>
        <v>-35.114224870117127</v>
      </c>
    </row>
    <row r="67" spans="1:3" x14ac:dyDescent="0.25">
      <c r="A67" s="17">
        <f t="shared" si="1"/>
        <v>20</v>
      </c>
      <c r="B67" s="18">
        <f t="shared" si="2"/>
        <v>-15</v>
      </c>
      <c r="C67" s="19">
        <f t="shared" ref="C67:C130" si="3">35.74+0.6215*B67-35.75*A67^0.16+0.4275*B67*A67^0.16</f>
        <v>-41.673725948440065</v>
      </c>
    </row>
    <row r="68" spans="1:3" x14ac:dyDescent="0.25">
      <c r="A68" s="17">
        <f t="shared" si="1"/>
        <v>20</v>
      </c>
      <c r="B68" s="18">
        <f t="shared" si="2"/>
        <v>-20</v>
      </c>
      <c r="C68" s="19">
        <f t="shared" si="3"/>
        <v>-48.233227026762997</v>
      </c>
    </row>
    <row r="69" spans="1:3" x14ac:dyDescent="0.25">
      <c r="A69" s="17">
        <f t="shared" si="1"/>
        <v>20</v>
      </c>
      <c r="B69" s="18">
        <f t="shared" si="2"/>
        <v>-25</v>
      </c>
      <c r="C69" s="19">
        <f t="shared" si="3"/>
        <v>-54.792728105085928</v>
      </c>
    </row>
    <row r="70" spans="1:3" x14ac:dyDescent="0.25">
      <c r="A70" s="17">
        <f t="shared" si="1"/>
        <v>20</v>
      </c>
      <c r="B70" s="18">
        <f t="shared" si="2"/>
        <v>-30</v>
      </c>
      <c r="C70" s="19">
        <f t="shared" si="3"/>
        <v>-61.352229183408859</v>
      </c>
    </row>
    <row r="71" spans="1:3" x14ac:dyDescent="0.25">
      <c r="A71" s="17">
        <f t="shared" si="1"/>
        <v>20</v>
      </c>
      <c r="B71" s="18">
        <f t="shared" si="2"/>
        <v>-35</v>
      </c>
      <c r="C71" s="19">
        <f t="shared" si="3"/>
        <v>-67.91173026173179</v>
      </c>
    </row>
    <row r="72" spans="1:3" x14ac:dyDescent="0.25">
      <c r="A72" s="17">
        <f t="shared" si="1"/>
        <v>20</v>
      </c>
      <c r="B72" s="18">
        <f t="shared" si="2"/>
        <v>-40</v>
      </c>
      <c r="C72" s="19">
        <f t="shared" si="3"/>
        <v>-74.471231340054729</v>
      </c>
    </row>
    <row r="73" spans="1:3" x14ac:dyDescent="0.25">
      <c r="A73" s="17">
        <f t="shared" si="1"/>
        <v>20</v>
      </c>
      <c r="B73" s="18">
        <f t="shared" si="2"/>
        <v>-45</v>
      </c>
      <c r="C73" s="19">
        <f t="shared" si="3"/>
        <v>-81.030732418377653</v>
      </c>
    </row>
    <row r="74" spans="1:3" x14ac:dyDescent="0.25">
      <c r="A74" s="17">
        <f t="shared" si="1"/>
        <v>25</v>
      </c>
      <c r="B74" s="18">
        <f t="shared" si="2"/>
        <v>40</v>
      </c>
      <c r="C74" s="19">
        <f t="shared" si="3"/>
        <v>29.386013548484506</v>
      </c>
    </row>
    <row r="75" spans="1:3" x14ac:dyDescent="0.25">
      <c r="A75" s="17">
        <f t="shared" si="1"/>
        <v>25</v>
      </c>
      <c r="B75" s="18">
        <f t="shared" si="2"/>
        <v>35</v>
      </c>
      <c r="C75" s="19">
        <f t="shared" si="3"/>
        <v>22.70103922997971</v>
      </c>
    </row>
    <row r="76" spans="1:3" x14ac:dyDescent="0.25">
      <c r="A76" s="17">
        <f t="shared" si="1"/>
        <v>25</v>
      </c>
      <c r="B76" s="18">
        <f t="shared" si="2"/>
        <v>30</v>
      </c>
      <c r="C76" s="19">
        <f t="shared" si="3"/>
        <v>16.016064911474913</v>
      </c>
    </row>
    <row r="77" spans="1:3" x14ac:dyDescent="0.25">
      <c r="A77" s="17">
        <f t="shared" si="1"/>
        <v>25</v>
      </c>
      <c r="B77" s="18">
        <f t="shared" si="2"/>
        <v>25</v>
      </c>
      <c r="C77" s="19">
        <f t="shared" si="3"/>
        <v>9.3310905929701171</v>
      </c>
    </row>
    <row r="78" spans="1:3" x14ac:dyDescent="0.25">
      <c r="A78" s="17">
        <f t="shared" si="1"/>
        <v>25</v>
      </c>
      <c r="B78" s="18">
        <f t="shared" si="2"/>
        <v>20</v>
      </c>
      <c r="C78" s="19">
        <f t="shared" si="3"/>
        <v>2.6461162744653244</v>
      </c>
    </row>
    <row r="79" spans="1:3" x14ac:dyDescent="0.25">
      <c r="A79" s="17">
        <f t="shared" si="1"/>
        <v>25</v>
      </c>
      <c r="B79" s="18">
        <f t="shared" si="2"/>
        <v>15</v>
      </c>
      <c r="C79" s="19">
        <f t="shared" si="3"/>
        <v>-4.0388580440394719</v>
      </c>
    </row>
    <row r="80" spans="1:3" x14ac:dyDescent="0.25">
      <c r="A80" s="17">
        <f t="shared" si="1"/>
        <v>25</v>
      </c>
      <c r="B80" s="18">
        <f t="shared" si="2"/>
        <v>10</v>
      </c>
      <c r="C80" s="19">
        <f t="shared" si="3"/>
        <v>-10.723832362544259</v>
      </c>
    </row>
    <row r="81" spans="1:3" x14ac:dyDescent="0.25">
      <c r="A81" s="17">
        <f t="shared" si="1"/>
        <v>25</v>
      </c>
      <c r="B81" s="18">
        <f t="shared" si="2"/>
        <v>5</v>
      </c>
      <c r="C81" s="19">
        <f t="shared" si="3"/>
        <v>-17.408806681049054</v>
      </c>
    </row>
    <row r="82" spans="1:3" x14ac:dyDescent="0.25">
      <c r="A82" s="17">
        <f t="shared" si="1"/>
        <v>25</v>
      </c>
      <c r="B82" s="18">
        <f t="shared" si="2"/>
        <v>0</v>
      </c>
      <c r="C82" s="19">
        <f t="shared" si="3"/>
        <v>-24.09378099955385</v>
      </c>
    </row>
    <row r="83" spans="1:3" x14ac:dyDescent="0.25">
      <c r="A83" s="17">
        <f t="shared" si="1"/>
        <v>25</v>
      </c>
      <c r="B83" s="18">
        <f t="shared" si="2"/>
        <v>-5</v>
      </c>
      <c r="C83" s="19">
        <f t="shared" si="3"/>
        <v>-30.778755318058646</v>
      </c>
    </row>
    <row r="84" spans="1:3" x14ac:dyDescent="0.25">
      <c r="A84" s="17">
        <f t="shared" si="1"/>
        <v>25</v>
      </c>
      <c r="B84" s="18">
        <f t="shared" si="2"/>
        <v>-10</v>
      </c>
      <c r="C84" s="19">
        <f t="shared" si="3"/>
        <v>-37.463729636563436</v>
      </c>
    </row>
    <row r="85" spans="1:3" x14ac:dyDescent="0.25">
      <c r="A85" s="17">
        <f t="shared" ref="A85:A148" si="4">A67+5</f>
        <v>25</v>
      </c>
      <c r="B85" s="18">
        <f t="shared" ref="B85:B148" si="5">B67</f>
        <v>-15</v>
      </c>
      <c r="C85" s="19">
        <f t="shared" si="3"/>
        <v>-44.148703955068228</v>
      </c>
    </row>
    <row r="86" spans="1:3" x14ac:dyDescent="0.25">
      <c r="A86" s="17">
        <f t="shared" si="4"/>
        <v>25</v>
      </c>
      <c r="B86" s="18">
        <f t="shared" si="5"/>
        <v>-20</v>
      </c>
      <c r="C86" s="19">
        <f t="shared" si="3"/>
        <v>-50.833678273573028</v>
      </c>
    </row>
    <row r="87" spans="1:3" x14ac:dyDescent="0.25">
      <c r="A87" s="17">
        <f t="shared" si="4"/>
        <v>25</v>
      </c>
      <c r="B87" s="18">
        <f t="shared" si="5"/>
        <v>-25</v>
      </c>
      <c r="C87" s="19">
        <f t="shared" si="3"/>
        <v>-57.518652592077814</v>
      </c>
    </row>
    <row r="88" spans="1:3" x14ac:dyDescent="0.25">
      <c r="A88" s="17">
        <f t="shared" si="4"/>
        <v>25</v>
      </c>
      <c r="B88" s="18">
        <f t="shared" si="5"/>
        <v>-30</v>
      </c>
      <c r="C88" s="19">
        <f t="shared" si="3"/>
        <v>-64.203626910582614</v>
      </c>
    </row>
    <row r="89" spans="1:3" x14ac:dyDescent="0.25">
      <c r="A89" s="17">
        <f t="shared" si="4"/>
        <v>25</v>
      </c>
      <c r="B89" s="18">
        <f t="shared" si="5"/>
        <v>-35</v>
      </c>
      <c r="C89" s="19">
        <f t="shared" si="3"/>
        <v>-70.888601229087413</v>
      </c>
    </row>
    <row r="90" spans="1:3" x14ac:dyDescent="0.25">
      <c r="A90" s="17">
        <f t="shared" si="4"/>
        <v>25</v>
      </c>
      <c r="B90" s="18">
        <f t="shared" si="5"/>
        <v>-40</v>
      </c>
      <c r="C90" s="19">
        <f t="shared" si="3"/>
        <v>-77.573575547592213</v>
      </c>
    </row>
    <row r="91" spans="1:3" x14ac:dyDescent="0.25">
      <c r="A91" s="17">
        <f t="shared" si="4"/>
        <v>25</v>
      </c>
      <c r="B91" s="18">
        <f t="shared" si="5"/>
        <v>-45</v>
      </c>
      <c r="C91" s="19">
        <f t="shared" si="3"/>
        <v>-84.258549866096985</v>
      </c>
    </row>
    <row r="92" spans="1:3" x14ac:dyDescent="0.25">
      <c r="A92" s="17">
        <f t="shared" si="4"/>
        <v>30</v>
      </c>
      <c r="B92" s="18">
        <f t="shared" si="5"/>
        <v>40</v>
      </c>
      <c r="C92" s="19">
        <f t="shared" si="3"/>
        <v>28.462045104487707</v>
      </c>
    </row>
    <row r="93" spans="1:3" x14ac:dyDescent="0.25">
      <c r="A93" s="17">
        <f t="shared" si="4"/>
        <v>30</v>
      </c>
      <c r="B93" s="18">
        <f t="shared" si="5"/>
        <v>35</v>
      </c>
      <c r="C93" s="19">
        <f t="shared" si="3"/>
        <v>21.671173598366657</v>
      </c>
    </row>
    <row r="94" spans="1:3" x14ac:dyDescent="0.25">
      <c r="A94" s="17">
        <f t="shared" si="4"/>
        <v>30</v>
      </c>
      <c r="B94" s="18">
        <f t="shared" si="5"/>
        <v>30</v>
      </c>
      <c r="C94" s="19">
        <f t="shared" si="3"/>
        <v>14.880302092245604</v>
      </c>
    </row>
    <row r="95" spans="1:3" x14ac:dyDescent="0.25">
      <c r="A95" s="17">
        <f t="shared" si="4"/>
        <v>30</v>
      </c>
      <c r="B95" s="18">
        <f t="shared" si="5"/>
        <v>25</v>
      </c>
      <c r="C95" s="19">
        <f t="shared" si="3"/>
        <v>8.089430586124557</v>
      </c>
    </row>
    <row r="96" spans="1:3" x14ac:dyDescent="0.25">
      <c r="A96" s="17">
        <f t="shared" si="4"/>
        <v>30</v>
      </c>
      <c r="B96" s="18">
        <f t="shared" si="5"/>
        <v>20</v>
      </c>
      <c r="C96" s="19">
        <f t="shared" si="3"/>
        <v>1.2985590800035069</v>
      </c>
    </row>
    <row r="97" spans="1:3" x14ac:dyDescent="0.25">
      <c r="A97" s="17">
        <f t="shared" si="4"/>
        <v>30</v>
      </c>
      <c r="B97" s="18">
        <f t="shared" si="5"/>
        <v>15</v>
      </c>
      <c r="C97" s="19">
        <f t="shared" si="3"/>
        <v>-5.4923124261175449</v>
      </c>
    </row>
    <row r="98" spans="1:3" x14ac:dyDescent="0.25">
      <c r="A98" s="17">
        <f t="shared" si="4"/>
        <v>30</v>
      </c>
      <c r="B98" s="18">
        <f t="shared" si="5"/>
        <v>10</v>
      </c>
      <c r="C98" s="19">
        <f t="shared" si="3"/>
        <v>-12.283183932238586</v>
      </c>
    </row>
    <row r="99" spans="1:3" x14ac:dyDescent="0.25">
      <c r="A99" s="17">
        <f t="shared" si="4"/>
        <v>30</v>
      </c>
      <c r="B99" s="18">
        <f t="shared" si="5"/>
        <v>5</v>
      </c>
      <c r="C99" s="19">
        <f t="shared" si="3"/>
        <v>-19.074055438359636</v>
      </c>
    </row>
    <row r="100" spans="1:3" x14ac:dyDescent="0.25">
      <c r="A100" s="17">
        <f t="shared" si="4"/>
        <v>30</v>
      </c>
      <c r="B100" s="18">
        <f t="shared" si="5"/>
        <v>0</v>
      </c>
      <c r="C100" s="19">
        <f t="shared" si="3"/>
        <v>-25.864926944480686</v>
      </c>
    </row>
    <row r="101" spans="1:3" x14ac:dyDescent="0.25">
      <c r="A101" s="17">
        <f t="shared" si="4"/>
        <v>30</v>
      </c>
      <c r="B101" s="18">
        <f t="shared" si="5"/>
        <v>-5</v>
      </c>
      <c r="C101" s="19">
        <f t="shared" si="3"/>
        <v>-32.655798450601736</v>
      </c>
    </row>
    <row r="102" spans="1:3" x14ac:dyDescent="0.25">
      <c r="A102" s="17">
        <f t="shared" si="4"/>
        <v>30</v>
      </c>
      <c r="B102" s="18">
        <f t="shared" si="5"/>
        <v>-10</v>
      </c>
      <c r="C102" s="19">
        <f t="shared" si="3"/>
        <v>-39.446669956722786</v>
      </c>
    </row>
    <row r="103" spans="1:3" x14ac:dyDescent="0.25">
      <c r="A103" s="17">
        <f t="shared" si="4"/>
        <v>30</v>
      </c>
      <c r="B103" s="18">
        <f t="shared" si="5"/>
        <v>-15</v>
      </c>
      <c r="C103" s="19">
        <f t="shared" si="3"/>
        <v>-46.237541462843836</v>
      </c>
    </row>
    <row r="104" spans="1:3" x14ac:dyDescent="0.25">
      <c r="A104" s="17">
        <f t="shared" si="4"/>
        <v>30</v>
      </c>
      <c r="B104" s="18">
        <f t="shared" si="5"/>
        <v>-20</v>
      </c>
      <c r="C104" s="19">
        <f t="shared" si="3"/>
        <v>-53.028412968964879</v>
      </c>
    </row>
    <row r="105" spans="1:3" x14ac:dyDescent="0.25">
      <c r="A105" s="17">
        <f t="shared" si="4"/>
        <v>30</v>
      </c>
      <c r="B105" s="18">
        <f t="shared" si="5"/>
        <v>-25</v>
      </c>
      <c r="C105" s="19">
        <f t="shared" si="3"/>
        <v>-59.819284475085929</v>
      </c>
    </row>
    <row r="106" spans="1:3" x14ac:dyDescent="0.25">
      <c r="A106" s="17">
        <f t="shared" si="4"/>
        <v>30</v>
      </c>
      <c r="B106" s="18">
        <f t="shared" si="5"/>
        <v>-30</v>
      </c>
      <c r="C106" s="19">
        <f t="shared" si="3"/>
        <v>-66.610155981206972</v>
      </c>
    </row>
    <row r="107" spans="1:3" x14ac:dyDescent="0.25">
      <c r="A107" s="17">
        <f t="shared" si="4"/>
        <v>30</v>
      </c>
      <c r="B107" s="18">
        <f t="shared" si="5"/>
        <v>-35</v>
      </c>
      <c r="C107" s="19">
        <f t="shared" si="3"/>
        <v>-73.401027487328022</v>
      </c>
    </row>
    <row r="108" spans="1:3" x14ac:dyDescent="0.25">
      <c r="A108" s="17">
        <f t="shared" si="4"/>
        <v>30</v>
      </c>
      <c r="B108" s="18">
        <f t="shared" si="5"/>
        <v>-40</v>
      </c>
      <c r="C108" s="19">
        <f t="shared" si="3"/>
        <v>-80.191898993449072</v>
      </c>
    </row>
    <row r="109" spans="1:3" x14ac:dyDescent="0.25">
      <c r="A109" s="17">
        <f t="shared" si="4"/>
        <v>30</v>
      </c>
      <c r="B109" s="18">
        <f t="shared" si="5"/>
        <v>-45</v>
      </c>
      <c r="C109" s="19">
        <f t="shared" si="3"/>
        <v>-86.982770499570123</v>
      </c>
    </row>
    <row r="110" spans="1:3" x14ac:dyDescent="0.25">
      <c r="A110" s="17">
        <f t="shared" si="4"/>
        <v>35</v>
      </c>
      <c r="B110" s="18">
        <f t="shared" si="5"/>
        <v>40</v>
      </c>
      <c r="C110" s="19">
        <f t="shared" si="3"/>
        <v>27.659535174496114</v>
      </c>
    </row>
    <row r="111" spans="1:3" x14ac:dyDescent="0.25">
      <c r="A111" s="17">
        <f t="shared" si="4"/>
        <v>35</v>
      </c>
      <c r="B111" s="18">
        <f t="shared" si="5"/>
        <v>35</v>
      </c>
      <c r="C111" s="19">
        <f t="shared" si="3"/>
        <v>20.776686994093183</v>
      </c>
    </row>
    <row r="112" spans="1:3" x14ac:dyDescent="0.25">
      <c r="A112" s="17">
        <f t="shared" si="4"/>
        <v>35</v>
      </c>
      <c r="B112" s="18">
        <f t="shared" si="5"/>
        <v>30</v>
      </c>
      <c r="C112" s="19">
        <f t="shared" si="3"/>
        <v>13.893838813690255</v>
      </c>
    </row>
    <row r="113" spans="1:3" x14ac:dyDescent="0.25">
      <c r="A113" s="17">
        <f t="shared" si="4"/>
        <v>35</v>
      </c>
      <c r="B113" s="18">
        <f t="shared" si="5"/>
        <v>25</v>
      </c>
      <c r="C113" s="19">
        <f t="shared" si="3"/>
        <v>7.010990633287328</v>
      </c>
    </row>
    <row r="114" spans="1:3" x14ac:dyDescent="0.25">
      <c r="A114" s="17">
        <f t="shared" si="4"/>
        <v>35</v>
      </c>
      <c r="B114" s="18">
        <f t="shared" si="5"/>
        <v>20</v>
      </c>
      <c r="C114" s="19">
        <f t="shared" si="3"/>
        <v>0.12814245288440063</v>
      </c>
    </row>
    <row r="115" spans="1:3" x14ac:dyDescent="0.25">
      <c r="A115" s="17">
        <f t="shared" si="4"/>
        <v>35</v>
      </c>
      <c r="B115" s="18">
        <f t="shared" si="5"/>
        <v>15</v>
      </c>
      <c r="C115" s="19">
        <f t="shared" si="3"/>
        <v>-6.7547057275185285</v>
      </c>
    </row>
    <row r="116" spans="1:3" x14ac:dyDescent="0.25">
      <c r="A116" s="17">
        <f t="shared" si="4"/>
        <v>35</v>
      </c>
      <c r="B116" s="18">
        <f t="shared" si="5"/>
        <v>10</v>
      </c>
      <c r="C116" s="19">
        <f t="shared" si="3"/>
        <v>-13.637553907921449</v>
      </c>
    </row>
    <row r="117" spans="1:3" x14ac:dyDescent="0.25">
      <c r="A117" s="17">
        <f t="shared" si="4"/>
        <v>35</v>
      </c>
      <c r="B117" s="18">
        <f t="shared" si="5"/>
        <v>5</v>
      </c>
      <c r="C117" s="19">
        <f t="shared" si="3"/>
        <v>-20.520402088324378</v>
      </c>
    </row>
    <row r="118" spans="1:3" x14ac:dyDescent="0.25">
      <c r="A118" s="17">
        <f t="shared" si="4"/>
        <v>35</v>
      </c>
      <c r="B118" s="18">
        <f t="shared" si="5"/>
        <v>0</v>
      </c>
      <c r="C118" s="19">
        <f t="shared" si="3"/>
        <v>-27.403250268727305</v>
      </c>
    </row>
    <row r="119" spans="1:3" x14ac:dyDescent="0.25">
      <c r="A119" s="17">
        <f t="shared" si="4"/>
        <v>35</v>
      </c>
      <c r="B119" s="18">
        <f t="shared" si="5"/>
        <v>-5</v>
      </c>
      <c r="C119" s="19">
        <f t="shared" si="3"/>
        <v>-34.286098449130236</v>
      </c>
    </row>
    <row r="120" spans="1:3" x14ac:dyDescent="0.25">
      <c r="A120" s="17">
        <f t="shared" si="4"/>
        <v>35</v>
      </c>
      <c r="B120" s="18">
        <f t="shared" si="5"/>
        <v>-10</v>
      </c>
      <c r="C120" s="19">
        <f t="shared" si="3"/>
        <v>-41.16894662953316</v>
      </c>
    </row>
    <row r="121" spans="1:3" x14ac:dyDescent="0.25">
      <c r="A121" s="17">
        <f t="shared" si="4"/>
        <v>35</v>
      </c>
      <c r="B121" s="18">
        <f t="shared" si="5"/>
        <v>-15</v>
      </c>
      <c r="C121" s="19">
        <f t="shared" si="3"/>
        <v>-48.051794809936091</v>
      </c>
    </row>
    <row r="122" spans="1:3" x14ac:dyDescent="0.25">
      <c r="A122" s="17">
        <f t="shared" si="4"/>
        <v>35</v>
      </c>
      <c r="B122" s="18">
        <f t="shared" si="5"/>
        <v>-20</v>
      </c>
      <c r="C122" s="19">
        <f t="shared" si="3"/>
        <v>-54.934642990339015</v>
      </c>
    </row>
    <row r="123" spans="1:3" x14ac:dyDescent="0.25">
      <c r="A123" s="17">
        <f t="shared" si="4"/>
        <v>35</v>
      </c>
      <c r="B123" s="18">
        <f t="shared" si="5"/>
        <v>-25</v>
      </c>
      <c r="C123" s="19">
        <f t="shared" si="3"/>
        <v>-61.817491170741938</v>
      </c>
    </row>
    <row r="124" spans="1:3" x14ac:dyDescent="0.25">
      <c r="A124" s="17">
        <f t="shared" si="4"/>
        <v>35</v>
      </c>
      <c r="B124" s="18">
        <f t="shared" si="5"/>
        <v>-30</v>
      </c>
      <c r="C124" s="19">
        <f t="shared" si="3"/>
        <v>-68.700339351144862</v>
      </c>
    </row>
    <row r="125" spans="1:3" x14ac:dyDescent="0.25">
      <c r="A125" s="17">
        <f t="shared" si="4"/>
        <v>35</v>
      </c>
      <c r="B125" s="18">
        <f t="shared" si="5"/>
        <v>-35</v>
      </c>
      <c r="C125" s="19">
        <f t="shared" si="3"/>
        <v>-75.583187531547793</v>
      </c>
    </row>
    <row r="126" spans="1:3" x14ac:dyDescent="0.25">
      <c r="A126" s="17">
        <f t="shared" si="4"/>
        <v>35</v>
      </c>
      <c r="B126" s="18">
        <f t="shared" si="5"/>
        <v>-40</v>
      </c>
      <c r="C126" s="19">
        <f t="shared" si="3"/>
        <v>-82.466035711950724</v>
      </c>
    </row>
    <row r="127" spans="1:3" x14ac:dyDescent="0.25">
      <c r="A127" s="17">
        <f t="shared" si="4"/>
        <v>35</v>
      </c>
      <c r="B127" s="18">
        <f t="shared" si="5"/>
        <v>-45</v>
      </c>
      <c r="C127" s="19">
        <f t="shared" si="3"/>
        <v>-89.348883892353641</v>
      </c>
    </row>
    <row r="128" spans="1:3" x14ac:dyDescent="0.25">
      <c r="A128" s="17">
        <f t="shared" si="4"/>
        <v>40</v>
      </c>
      <c r="B128" s="18">
        <f t="shared" si="5"/>
        <v>40</v>
      </c>
      <c r="C128" s="19">
        <f t="shared" si="3"/>
        <v>26.94818949187664</v>
      </c>
    </row>
    <row r="129" spans="1:3" x14ac:dyDescent="0.25">
      <c r="A129" s="17">
        <f t="shared" si="4"/>
        <v>40</v>
      </c>
      <c r="B129" s="18">
        <f t="shared" si="5"/>
        <v>35</v>
      </c>
      <c r="C129" s="19">
        <f t="shared" si="3"/>
        <v>19.983813086454987</v>
      </c>
    </row>
    <row r="130" spans="1:3" x14ac:dyDescent="0.25">
      <c r="A130" s="17">
        <f t="shared" si="4"/>
        <v>40</v>
      </c>
      <c r="B130" s="18">
        <f t="shared" si="5"/>
        <v>30</v>
      </c>
      <c r="C130" s="19">
        <f t="shared" si="3"/>
        <v>13.019436681033337</v>
      </c>
    </row>
    <row r="131" spans="1:3" x14ac:dyDescent="0.25">
      <c r="A131" s="17">
        <f t="shared" si="4"/>
        <v>40</v>
      </c>
      <c r="B131" s="18">
        <f t="shared" si="5"/>
        <v>25</v>
      </c>
      <c r="C131" s="19">
        <f t="shared" ref="C131:C194" si="6">35.74+0.6215*B131-35.75*A131^0.16+0.4275*B131*A131^0.16</f>
        <v>6.0550602756116909</v>
      </c>
    </row>
    <row r="132" spans="1:3" x14ac:dyDescent="0.25">
      <c r="A132" s="17">
        <f t="shared" si="4"/>
        <v>40</v>
      </c>
      <c r="B132" s="18">
        <f t="shared" si="5"/>
        <v>20</v>
      </c>
      <c r="C132" s="19">
        <f t="shared" si="6"/>
        <v>-0.90931612980995524</v>
      </c>
    </row>
    <row r="133" spans="1:3" x14ac:dyDescent="0.25">
      <c r="A133" s="17">
        <f t="shared" si="4"/>
        <v>40</v>
      </c>
      <c r="B133" s="18">
        <f t="shared" si="5"/>
        <v>15</v>
      </c>
      <c r="C133" s="19">
        <f t="shared" si="6"/>
        <v>-7.8736925352316067</v>
      </c>
    </row>
    <row r="134" spans="1:3" x14ac:dyDescent="0.25">
      <c r="A134" s="17">
        <f t="shared" si="4"/>
        <v>40</v>
      </c>
      <c r="B134" s="18">
        <f t="shared" si="5"/>
        <v>10</v>
      </c>
      <c r="C134" s="19">
        <f t="shared" si="6"/>
        <v>-14.838068940653246</v>
      </c>
    </row>
    <row r="135" spans="1:3" x14ac:dyDescent="0.25">
      <c r="A135" s="17">
        <f t="shared" si="4"/>
        <v>40</v>
      </c>
      <c r="B135" s="18">
        <f t="shared" si="5"/>
        <v>5</v>
      </c>
      <c r="C135" s="19">
        <f t="shared" si="6"/>
        <v>-21.802445346074894</v>
      </c>
    </row>
    <row r="136" spans="1:3" x14ac:dyDescent="0.25">
      <c r="A136" s="17">
        <f t="shared" si="4"/>
        <v>40</v>
      </c>
      <c r="B136" s="18">
        <f t="shared" si="5"/>
        <v>0</v>
      </c>
      <c r="C136" s="19">
        <f t="shared" si="6"/>
        <v>-28.766821751496543</v>
      </c>
    </row>
    <row r="137" spans="1:3" x14ac:dyDescent="0.25">
      <c r="A137" s="17">
        <f t="shared" si="4"/>
        <v>40</v>
      </c>
      <c r="B137" s="18">
        <f t="shared" si="5"/>
        <v>-5</v>
      </c>
      <c r="C137" s="19">
        <f t="shared" si="6"/>
        <v>-35.73119815691819</v>
      </c>
    </row>
    <row r="138" spans="1:3" x14ac:dyDescent="0.25">
      <c r="A138" s="17">
        <f t="shared" si="4"/>
        <v>40</v>
      </c>
      <c r="B138" s="18">
        <f t="shared" si="5"/>
        <v>-10</v>
      </c>
      <c r="C138" s="19">
        <f t="shared" si="6"/>
        <v>-42.695574562339836</v>
      </c>
    </row>
    <row r="139" spans="1:3" x14ac:dyDescent="0.25">
      <c r="A139" s="17">
        <f t="shared" si="4"/>
        <v>40</v>
      </c>
      <c r="B139" s="18">
        <f t="shared" si="5"/>
        <v>-15</v>
      </c>
      <c r="C139" s="19">
        <f t="shared" si="6"/>
        <v>-49.659950967761482</v>
      </c>
    </row>
    <row r="140" spans="1:3" x14ac:dyDescent="0.25">
      <c r="A140" s="17">
        <f t="shared" si="4"/>
        <v>40</v>
      </c>
      <c r="B140" s="18">
        <f t="shared" si="5"/>
        <v>-20</v>
      </c>
      <c r="C140" s="19">
        <f t="shared" si="6"/>
        <v>-56.624327373183135</v>
      </c>
    </row>
    <row r="141" spans="1:3" x14ac:dyDescent="0.25">
      <c r="A141" s="17">
        <f t="shared" si="4"/>
        <v>40</v>
      </c>
      <c r="B141" s="18">
        <f t="shared" si="5"/>
        <v>-25</v>
      </c>
      <c r="C141" s="19">
        <f t="shared" si="6"/>
        <v>-63.588703778604781</v>
      </c>
    </row>
    <row r="142" spans="1:3" x14ac:dyDescent="0.25">
      <c r="A142" s="17">
        <f t="shared" si="4"/>
        <v>40</v>
      </c>
      <c r="B142" s="18">
        <f t="shared" si="5"/>
        <v>-30</v>
      </c>
      <c r="C142" s="19">
        <f t="shared" si="6"/>
        <v>-70.553080184026427</v>
      </c>
    </row>
    <row r="143" spans="1:3" x14ac:dyDescent="0.25">
      <c r="A143" s="17">
        <f t="shared" si="4"/>
        <v>40</v>
      </c>
      <c r="B143" s="18">
        <f t="shared" si="5"/>
        <v>-35</v>
      </c>
      <c r="C143" s="19">
        <f t="shared" si="6"/>
        <v>-77.517456589448074</v>
      </c>
    </row>
    <row r="144" spans="1:3" x14ac:dyDescent="0.25">
      <c r="A144" s="17">
        <f t="shared" si="4"/>
        <v>40</v>
      </c>
      <c r="B144" s="18">
        <f t="shared" si="5"/>
        <v>-40</v>
      </c>
      <c r="C144" s="19">
        <f t="shared" si="6"/>
        <v>-84.481832994869734</v>
      </c>
    </row>
    <row r="145" spans="1:3" x14ac:dyDescent="0.25">
      <c r="A145" s="17">
        <f t="shared" si="4"/>
        <v>40</v>
      </c>
      <c r="B145" s="18">
        <f t="shared" si="5"/>
        <v>-45</v>
      </c>
      <c r="C145" s="19">
        <f t="shared" si="6"/>
        <v>-91.446209400291366</v>
      </c>
    </row>
    <row r="146" spans="1:3" x14ac:dyDescent="0.25">
      <c r="A146" s="17">
        <f t="shared" si="4"/>
        <v>45</v>
      </c>
      <c r="B146" s="18">
        <f t="shared" si="5"/>
        <v>40</v>
      </c>
      <c r="C146" s="19">
        <f t="shared" si="6"/>
        <v>26.307998160694833</v>
      </c>
    </row>
    <row r="147" spans="1:3" x14ac:dyDescent="0.25">
      <c r="A147" s="17">
        <f t="shared" si="4"/>
        <v>45</v>
      </c>
      <c r="B147" s="18">
        <f t="shared" si="5"/>
        <v>35</v>
      </c>
      <c r="C147" s="19">
        <f t="shared" si="6"/>
        <v>19.270248620131031</v>
      </c>
    </row>
    <row r="148" spans="1:3" x14ac:dyDescent="0.25">
      <c r="A148" s="17">
        <f t="shared" si="4"/>
        <v>45</v>
      </c>
      <c r="B148" s="18">
        <f t="shared" si="5"/>
        <v>30</v>
      </c>
      <c r="C148" s="19">
        <f t="shared" si="6"/>
        <v>12.23249907956723</v>
      </c>
    </row>
    <row r="149" spans="1:3" x14ac:dyDescent="0.25">
      <c r="A149" s="17">
        <f t="shared" ref="A149:A212" si="7">A131+5</f>
        <v>45</v>
      </c>
      <c r="B149" s="18">
        <f t="shared" ref="B149:B212" si="8">B131</f>
        <v>25</v>
      </c>
      <c r="C149" s="19">
        <f t="shared" si="6"/>
        <v>5.1947495390034319</v>
      </c>
    </row>
    <row r="150" spans="1:3" x14ac:dyDescent="0.25">
      <c r="A150" s="17">
        <f t="shared" si="7"/>
        <v>45</v>
      </c>
      <c r="B150" s="18">
        <f t="shared" si="8"/>
        <v>20</v>
      </c>
      <c r="C150" s="19">
        <f t="shared" si="6"/>
        <v>-1.8430000015603643</v>
      </c>
    </row>
    <row r="151" spans="1:3" x14ac:dyDescent="0.25">
      <c r="A151" s="17">
        <f t="shared" si="7"/>
        <v>45</v>
      </c>
      <c r="B151" s="18">
        <f t="shared" si="8"/>
        <v>15</v>
      </c>
      <c r="C151" s="19">
        <f t="shared" si="6"/>
        <v>-8.8807495421241658</v>
      </c>
    </row>
    <row r="152" spans="1:3" x14ac:dyDescent="0.25">
      <c r="A152" s="17">
        <f t="shared" si="7"/>
        <v>45</v>
      </c>
      <c r="B152" s="18">
        <f t="shared" si="8"/>
        <v>10</v>
      </c>
      <c r="C152" s="19">
        <f t="shared" si="6"/>
        <v>-15.918499082687955</v>
      </c>
    </row>
    <row r="153" spans="1:3" x14ac:dyDescent="0.25">
      <c r="A153" s="17">
        <f t="shared" si="7"/>
        <v>45</v>
      </c>
      <c r="B153" s="18">
        <f t="shared" si="8"/>
        <v>5</v>
      </c>
      <c r="C153" s="19">
        <f t="shared" si="6"/>
        <v>-22.956248623251756</v>
      </c>
    </row>
    <row r="154" spans="1:3" x14ac:dyDescent="0.25">
      <c r="A154" s="17">
        <f t="shared" si="7"/>
        <v>45</v>
      </c>
      <c r="B154" s="18">
        <f t="shared" si="8"/>
        <v>0</v>
      </c>
      <c r="C154" s="19">
        <f t="shared" si="6"/>
        <v>-29.993998163815554</v>
      </c>
    </row>
    <row r="155" spans="1:3" x14ac:dyDescent="0.25">
      <c r="A155" s="17">
        <f t="shared" si="7"/>
        <v>45</v>
      </c>
      <c r="B155" s="18">
        <f t="shared" si="8"/>
        <v>-5</v>
      </c>
      <c r="C155" s="19">
        <f t="shared" si="6"/>
        <v>-37.031747704379356</v>
      </c>
    </row>
    <row r="156" spans="1:3" x14ac:dyDescent="0.25">
      <c r="A156" s="17">
        <f t="shared" si="7"/>
        <v>45</v>
      </c>
      <c r="B156" s="18">
        <f t="shared" si="8"/>
        <v>-10</v>
      </c>
      <c r="C156" s="19">
        <f t="shared" si="6"/>
        <v>-44.069497244943143</v>
      </c>
    </row>
    <row r="157" spans="1:3" x14ac:dyDescent="0.25">
      <c r="A157" s="17">
        <f t="shared" si="7"/>
        <v>45</v>
      </c>
      <c r="B157" s="18">
        <f t="shared" si="8"/>
        <v>-15</v>
      </c>
      <c r="C157" s="19">
        <f t="shared" si="6"/>
        <v>-51.107246785506945</v>
      </c>
    </row>
    <row r="158" spans="1:3" x14ac:dyDescent="0.25">
      <c r="A158" s="17">
        <f t="shared" si="7"/>
        <v>45</v>
      </c>
      <c r="B158" s="18">
        <f t="shared" si="8"/>
        <v>-20</v>
      </c>
      <c r="C158" s="19">
        <f t="shared" si="6"/>
        <v>-58.144996326070746</v>
      </c>
    </row>
    <row r="159" spans="1:3" x14ac:dyDescent="0.25">
      <c r="A159" s="17">
        <f t="shared" si="7"/>
        <v>45</v>
      </c>
      <c r="B159" s="18">
        <f t="shared" si="8"/>
        <v>-25</v>
      </c>
      <c r="C159" s="19">
        <f t="shared" si="6"/>
        <v>-65.182745866634548</v>
      </c>
    </row>
    <row r="160" spans="1:3" x14ac:dyDescent="0.25">
      <c r="A160" s="17">
        <f t="shared" si="7"/>
        <v>45</v>
      </c>
      <c r="B160" s="18">
        <f t="shared" si="8"/>
        <v>-30</v>
      </c>
      <c r="C160" s="19">
        <f t="shared" si="6"/>
        <v>-72.220495407198342</v>
      </c>
    </row>
    <row r="161" spans="1:3" x14ac:dyDescent="0.25">
      <c r="A161" s="17">
        <f t="shared" si="7"/>
        <v>45</v>
      </c>
      <c r="B161" s="18">
        <f t="shared" si="8"/>
        <v>-35</v>
      </c>
      <c r="C161" s="19">
        <f t="shared" si="6"/>
        <v>-79.258244947762137</v>
      </c>
    </row>
    <row r="162" spans="1:3" x14ac:dyDescent="0.25">
      <c r="A162" s="17">
        <f t="shared" si="7"/>
        <v>45</v>
      </c>
      <c r="B162" s="18">
        <f t="shared" si="8"/>
        <v>-40</v>
      </c>
      <c r="C162" s="19">
        <f t="shared" si="6"/>
        <v>-86.295994488325945</v>
      </c>
    </row>
    <row r="163" spans="1:3" x14ac:dyDescent="0.25">
      <c r="A163" s="17">
        <f t="shared" si="7"/>
        <v>45</v>
      </c>
      <c r="B163" s="18">
        <f t="shared" si="8"/>
        <v>-45</v>
      </c>
      <c r="C163" s="19">
        <f t="shared" si="6"/>
        <v>-93.333744028889726</v>
      </c>
    </row>
    <row r="164" spans="1:3" x14ac:dyDescent="0.25">
      <c r="A164" s="17">
        <f t="shared" si="7"/>
        <v>50</v>
      </c>
      <c r="B164" s="18">
        <f t="shared" si="8"/>
        <v>40</v>
      </c>
      <c r="C164" s="19">
        <f t="shared" si="6"/>
        <v>25.725014409761194</v>
      </c>
    </row>
    <row r="165" spans="1:3" x14ac:dyDescent="0.25">
      <c r="A165" s="17">
        <f t="shared" si="7"/>
        <v>50</v>
      </c>
      <c r="B165" s="18">
        <f t="shared" si="8"/>
        <v>35</v>
      </c>
      <c r="C165" s="19">
        <f t="shared" si="6"/>
        <v>18.6204483669121</v>
      </c>
    </row>
    <row r="166" spans="1:3" x14ac:dyDescent="0.25">
      <c r="A166" s="17">
        <f t="shared" si="7"/>
        <v>50</v>
      </c>
      <c r="B166" s="18">
        <f t="shared" si="8"/>
        <v>30</v>
      </c>
      <c r="C166" s="19">
        <f t="shared" si="6"/>
        <v>11.515882324063011</v>
      </c>
    </row>
    <row r="167" spans="1:3" x14ac:dyDescent="0.25">
      <c r="A167" s="17">
        <f t="shared" si="7"/>
        <v>50</v>
      </c>
      <c r="B167" s="18">
        <f t="shared" si="8"/>
        <v>25</v>
      </c>
      <c r="C167" s="19">
        <f t="shared" si="6"/>
        <v>4.4113162812139244</v>
      </c>
    </row>
    <row r="168" spans="1:3" x14ac:dyDescent="0.25">
      <c r="A168" s="17">
        <f t="shared" si="7"/>
        <v>50</v>
      </c>
      <c r="B168" s="18">
        <f t="shared" si="8"/>
        <v>20</v>
      </c>
      <c r="C168" s="19">
        <f t="shared" si="6"/>
        <v>-2.6932497616351618</v>
      </c>
    </row>
    <row r="169" spans="1:3" x14ac:dyDescent="0.25">
      <c r="A169" s="17">
        <f t="shared" si="7"/>
        <v>50</v>
      </c>
      <c r="B169" s="18">
        <f t="shared" si="8"/>
        <v>15</v>
      </c>
      <c r="C169" s="19">
        <f t="shared" si="6"/>
        <v>-9.7978158044842534</v>
      </c>
    </row>
    <row r="170" spans="1:3" x14ac:dyDescent="0.25">
      <c r="A170" s="17">
        <f t="shared" si="7"/>
        <v>50</v>
      </c>
      <c r="B170" s="18">
        <f t="shared" si="8"/>
        <v>10</v>
      </c>
      <c r="C170" s="19">
        <f t="shared" si="6"/>
        <v>-16.902381847333331</v>
      </c>
    </row>
    <row r="171" spans="1:3" x14ac:dyDescent="0.25">
      <c r="A171" s="17">
        <f t="shared" si="7"/>
        <v>50</v>
      </c>
      <c r="B171" s="18">
        <f t="shared" si="8"/>
        <v>5</v>
      </c>
      <c r="C171" s="19">
        <f t="shared" si="6"/>
        <v>-24.00694789018242</v>
      </c>
    </row>
    <row r="172" spans="1:3" x14ac:dyDescent="0.25">
      <c r="A172" s="17">
        <f t="shared" si="7"/>
        <v>50</v>
      </c>
      <c r="B172" s="18">
        <f t="shared" si="8"/>
        <v>0</v>
      </c>
      <c r="C172" s="19">
        <f t="shared" si="6"/>
        <v>-31.11151393303151</v>
      </c>
    </row>
    <row r="173" spans="1:3" x14ac:dyDescent="0.25">
      <c r="A173" s="17">
        <f t="shared" si="7"/>
        <v>50</v>
      </c>
      <c r="B173" s="18">
        <f t="shared" si="8"/>
        <v>-5</v>
      </c>
      <c r="C173" s="19">
        <f t="shared" si="6"/>
        <v>-38.216079975880596</v>
      </c>
    </row>
    <row r="174" spans="1:3" x14ac:dyDescent="0.25">
      <c r="A174" s="17">
        <f t="shared" si="7"/>
        <v>50</v>
      </c>
      <c r="B174" s="18">
        <f t="shared" si="8"/>
        <v>-10</v>
      </c>
      <c r="C174" s="19">
        <f t="shared" si="6"/>
        <v>-45.320646018729683</v>
      </c>
    </row>
    <row r="175" spans="1:3" x14ac:dyDescent="0.25">
      <c r="A175" s="17">
        <f t="shared" si="7"/>
        <v>50</v>
      </c>
      <c r="B175" s="18">
        <f t="shared" si="8"/>
        <v>-15</v>
      </c>
      <c r="C175" s="19">
        <f t="shared" si="6"/>
        <v>-52.425212061578769</v>
      </c>
    </row>
    <row r="176" spans="1:3" x14ac:dyDescent="0.25">
      <c r="A176" s="17">
        <f t="shared" si="7"/>
        <v>50</v>
      </c>
      <c r="B176" s="18">
        <f t="shared" si="8"/>
        <v>-20</v>
      </c>
      <c r="C176" s="19">
        <f t="shared" si="6"/>
        <v>-59.529778104427862</v>
      </c>
    </row>
    <row r="177" spans="1:3" x14ac:dyDescent="0.25">
      <c r="A177" s="17">
        <f t="shared" si="7"/>
        <v>50</v>
      </c>
      <c r="B177" s="18">
        <f t="shared" si="8"/>
        <v>-25</v>
      </c>
      <c r="C177" s="19">
        <f t="shared" si="6"/>
        <v>-66.634344147276948</v>
      </c>
    </row>
    <row r="178" spans="1:3" x14ac:dyDescent="0.25">
      <c r="A178" s="17">
        <f t="shared" si="7"/>
        <v>50</v>
      </c>
      <c r="B178" s="18">
        <f t="shared" si="8"/>
        <v>-30</v>
      </c>
      <c r="C178" s="19">
        <f t="shared" si="6"/>
        <v>-73.738910190126035</v>
      </c>
    </row>
    <row r="179" spans="1:3" x14ac:dyDescent="0.25">
      <c r="A179" s="17">
        <f t="shared" si="7"/>
        <v>50</v>
      </c>
      <c r="B179" s="18">
        <f t="shared" si="8"/>
        <v>-35</v>
      </c>
      <c r="C179" s="19">
        <f t="shared" si="6"/>
        <v>-80.843476232975121</v>
      </c>
    </row>
    <row r="180" spans="1:3" x14ac:dyDescent="0.25">
      <c r="A180" s="17">
        <f t="shared" si="7"/>
        <v>50</v>
      </c>
      <c r="B180" s="18">
        <f t="shared" si="8"/>
        <v>-40</v>
      </c>
      <c r="C180" s="19">
        <f t="shared" si="6"/>
        <v>-87.948042275824207</v>
      </c>
    </row>
    <row r="181" spans="1:3" x14ac:dyDescent="0.25">
      <c r="A181" s="17">
        <f t="shared" si="7"/>
        <v>50</v>
      </c>
      <c r="B181" s="18">
        <f t="shared" si="8"/>
        <v>-45</v>
      </c>
      <c r="C181" s="19">
        <f t="shared" si="6"/>
        <v>-95.052608318673293</v>
      </c>
    </row>
    <row r="182" spans="1:3" x14ac:dyDescent="0.25">
      <c r="A182" s="17">
        <f t="shared" si="7"/>
        <v>55</v>
      </c>
      <c r="B182" s="18">
        <f t="shared" si="8"/>
        <v>40</v>
      </c>
      <c r="C182" s="19">
        <f t="shared" si="6"/>
        <v>25.18910802491623</v>
      </c>
    </row>
    <row r="183" spans="1:3" x14ac:dyDescent="0.25">
      <c r="A183" s="17">
        <f t="shared" si="7"/>
        <v>55</v>
      </c>
      <c r="B183" s="18">
        <f t="shared" si="8"/>
        <v>35</v>
      </c>
      <c r="C183" s="19">
        <f t="shared" si="6"/>
        <v>18.023121076029277</v>
      </c>
    </row>
    <row r="184" spans="1:3" x14ac:dyDescent="0.25">
      <c r="A184" s="17">
        <f t="shared" si="7"/>
        <v>55</v>
      </c>
      <c r="B184" s="18">
        <f t="shared" si="8"/>
        <v>30</v>
      </c>
      <c r="C184" s="19">
        <f t="shared" si="6"/>
        <v>10.857134127142324</v>
      </c>
    </row>
    <row r="185" spans="1:3" x14ac:dyDescent="0.25">
      <c r="A185" s="17">
        <f t="shared" si="7"/>
        <v>55</v>
      </c>
      <c r="B185" s="18">
        <f t="shared" si="8"/>
        <v>25</v>
      </c>
      <c r="C185" s="19">
        <f t="shared" si="6"/>
        <v>3.6911471782553775</v>
      </c>
    </row>
    <row r="186" spans="1:3" x14ac:dyDescent="0.25">
      <c r="A186" s="17">
        <f t="shared" si="7"/>
        <v>55</v>
      </c>
      <c r="B186" s="18">
        <f t="shared" si="8"/>
        <v>20</v>
      </c>
      <c r="C186" s="19">
        <f t="shared" si="6"/>
        <v>-3.4748397706315721</v>
      </c>
    </row>
    <row r="187" spans="1:3" x14ac:dyDescent="0.25">
      <c r="A187" s="17">
        <f t="shared" si="7"/>
        <v>55</v>
      </c>
      <c r="B187" s="18">
        <f t="shared" si="8"/>
        <v>15</v>
      </c>
      <c r="C187" s="19">
        <f t="shared" si="6"/>
        <v>-10.640826719518525</v>
      </c>
    </row>
    <row r="188" spans="1:3" x14ac:dyDescent="0.25">
      <c r="A188" s="17">
        <f t="shared" si="7"/>
        <v>55</v>
      </c>
      <c r="B188" s="18">
        <f t="shared" si="8"/>
        <v>10</v>
      </c>
      <c r="C188" s="19">
        <f t="shared" si="6"/>
        <v>-17.806813668405468</v>
      </c>
    </row>
    <row r="189" spans="1:3" x14ac:dyDescent="0.25">
      <c r="A189" s="17">
        <f t="shared" si="7"/>
        <v>55</v>
      </c>
      <c r="B189" s="18">
        <f t="shared" si="8"/>
        <v>5</v>
      </c>
      <c r="C189" s="19">
        <f t="shared" si="6"/>
        <v>-24.972800617292418</v>
      </c>
    </row>
    <row r="190" spans="1:3" x14ac:dyDescent="0.25">
      <c r="A190" s="17">
        <f t="shared" si="7"/>
        <v>55</v>
      </c>
      <c r="B190" s="18">
        <f t="shared" si="8"/>
        <v>0</v>
      </c>
      <c r="C190" s="19">
        <f t="shared" si="6"/>
        <v>-32.138787566179367</v>
      </c>
    </row>
    <row r="191" spans="1:3" x14ac:dyDescent="0.25">
      <c r="A191" s="17">
        <f t="shared" si="7"/>
        <v>55</v>
      </c>
      <c r="B191" s="18">
        <f t="shared" si="8"/>
        <v>-5</v>
      </c>
      <c r="C191" s="19">
        <f t="shared" si="6"/>
        <v>-39.30477451506632</v>
      </c>
    </row>
    <row r="192" spans="1:3" x14ac:dyDescent="0.25">
      <c r="A192" s="17">
        <f t="shared" si="7"/>
        <v>55</v>
      </c>
      <c r="B192" s="18">
        <f t="shared" si="8"/>
        <v>-10</v>
      </c>
      <c r="C192" s="19">
        <f t="shared" si="6"/>
        <v>-46.470761463953259</v>
      </c>
    </row>
    <row r="193" spans="1:3" x14ac:dyDescent="0.25">
      <c r="A193" s="17">
        <f t="shared" si="7"/>
        <v>55</v>
      </c>
      <c r="B193" s="18">
        <f t="shared" si="8"/>
        <v>-15</v>
      </c>
      <c r="C193" s="19">
        <f t="shared" si="6"/>
        <v>-53.636748412840205</v>
      </c>
    </row>
    <row r="194" spans="1:3" x14ac:dyDescent="0.25">
      <c r="A194" s="17">
        <f t="shared" si="7"/>
        <v>55</v>
      </c>
      <c r="B194" s="18">
        <f t="shared" si="8"/>
        <v>-20</v>
      </c>
      <c r="C194" s="19">
        <f t="shared" si="6"/>
        <v>-60.802735361727159</v>
      </c>
    </row>
    <row r="195" spans="1:3" x14ac:dyDescent="0.25">
      <c r="A195" s="17">
        <f t="shared" si="7"/>
        <v>55</v>
      </c>
      <c r="B195" s="18">
        <f t="shared" si="8"/>
        <v>-25</v>
      </c>
      <c r="C195" s="19">
        <f t="shared" ref="C195:C217" si="9">35.74+0.6215*B195-35.75*A195^0.16+0.4275*B195*A195^0.16</f>
        <v>-67.968722310614112</v>
      </c>
    </row>
    <row r="196" spans="1:3" x14ac:dyDescent="0.25">
      <c r="A196" s="17">
        <f t="shared" si="7"/>
        <v>55</v>
      </c>
      <c r="B196" s="18">
        <f t="shared" si="8"/>
        <v>-30</v>
      </c>
      <c r="C196" s="19">
        <f t="shared" si="9"/>
        <v>-75.134709259501051</v>
      </c>
    </row>
    <row r="197" spans="1:3" x14ac:dyDescent="0.25">
      <c r="A197" s="17">
        <f t="shared" si="7"/>
        <v>55</v>
      </c>
      <c r="B197" s="18">
        <f t="shared" si="8"/>
        <v>-35</v>
      </c>
      <c r="C197" s="19">
        <f t="shared" si="9"/>
        <v>-82.300696208388018</v>
      </c>
    </row>
    <row r="198" spans="1:3" x14ac:dyDescent="0.25">
      <c r="A198" s="17">
        <f t="shared" si="7"/>
        <v>55</v>
      </c>
      <c r="B198" s="18">
        <f t="shared" si="8"/>
        <v>-40</v>
      </c>
      <c r="C198" s="19">
        <f t="shared" si="9"/>
        <v>-89.466683157274957</v>
      </c>
    </row>
    <row r="199" spans="1:3" x14ac:dyDescent="0.25">
      <c r="A199" s="17">
        <f t="shared" si="7"/>
        <v>55</v>
      </c>
      <c r="B199" s="18">
        <f t="shared" si="8"/>
        <v>-45</v>
      </c>
      <c r="C199" s="19">
        <f t="shared" si="9"/>
        <v>-96.632670106161896</v>
      </c>
    </row>
    <row r="200" spans="1:3" x14ac:dyDescent="0.25">
      <c r="A200" s="17">
        <f t="shared" si="7"/>
        <v>60</v>
      </c>
      <c r="B200" s="18">
        <f t="shared" si="8"/>
        <v>40</v>
      </c>
      <c r="C200" s="19">
        <f t="shared" si="9"/>
        <v>24.692676351298985</v>
      </c>
    </row>
    <row r="201" spans="1:3" x14ac:dyDescent="0.25">
      <c r="A201" s="17">
        <f t="shared" si="7"/>
        <v>60</v>
      </c>
      <c r="B201" s="18">
        <f t="shared" si="8"/>
        <v>35</v>
      </c>
      <c r="C201" s="19">
        <f t="shared" si="9"/>
        <v>17.469792742768231</v>
      </c>
    </row>
    <row r="202" spans="1:3" x14ac:dyDescent="0.25">
      <c r="A202" s="17">
        <f t="shared" si="7"/>
        <v>60</v>
      </c>
      <c r="B202" s="18">
        <f t="shared" si="8"/>
        <v>30</v>
      </c>
      <c r="C202" s="19">
        <f t="shared" si="9"/>
        <v>10.24690913423748</v>
      </c>
    </row>
    <row r="203" spans="1:3" x14ac:dyDescent="0.25">
      <c r="A203" s="17">
        <f t="shared" si="7"/>
        <v>60</v>
      </c>
      <c r="B203" s="18">
        <f t="shared" si="8"/>
        <v>25</v>
      </c>
      <c r="C203" s="19">
        <f t="shared" si="9"/>
        <v>3.0240255257067297</v>
      </c>
    </row>
    <row r="204" spans="1:3" x14ac:dyDescent="0.25">
      <c r="A204" s="17">
        <f t="shared" si="7"/>
        <v>60</v>
      </c>
      <c r="B204" s="18">
        <f t="shared" si="8"/>
        <v>20</v>
      </c>
      <c r="C204" s="19">
        <f t="shared" si="9"/>
        <v>-4.1988580828240174</v>
      </c>
    </row>
    <row r="205" spans="1:3" x14ac:dyDescent="0.25">
      <c r="A205" s="17">
        <f t="shared" si="7"/>
        <v>60</v>
      </c>
      <c r="B205" s="18">
        <f t="shared" si="8"/>
        <v>15</v>
      </c>
      <c r="C205" s="19">
        <f t="shared" si="9"/>
        <v>-11.42174169135477</v>
      </c>
    </row>
    <row r="206" spans="1:3" x14ac:dyDescent="0.25">
      <c r="A206" s="17">
        <f t="shared" si="7"/>
        <v>60</v>
      </c>
      <c r="B206" s="18">
        <f t="shared" si="8"/>
        <v>10</v>
      </c>
      <c r="C206" s="19">
        <f t="shared" si="9"/>
        <v>-18.644625299885512</v>
      </c>
    </row>
    <row r="207" spans="1:3" x14ac:dyDescent="0.25">
      <c r="A207" s="17">
        <f t="shared" si="7"/>
        <v>60</v>
      </c>
      <c r="B207" s="18">
        <f t="shared" si="8"/>
        <v>5</v>
      </c>
      <c r="C207" s="19">
        <f t="shared" si="9"/>
        <v>-25.867508908416262</v>
      </c>
    </row>
    <row r="208" spans="1:3" x14ac:dyDescent="0.25">
      <c r="A208" s="17">
        <f t="shared" si="7"/>
        <v>60</v>
      </c>
      <c r="B208" s="18">
        <f t="shared" si="8"/>
        <v>0</v>
      </c>
      <c r="C208" s="19">
        <f t="shared" si="9"/>
        <v>-33.090392516947013</v>
      </c>
    </row>
    <row r="209" spans="1:3" x14ac:dyDescent="0.25">
      <c r="A209" s="17">
        <f t="shared" si="7"/>
        <v>60</v>
      </c>
      <c r="B209" s="18">
        <f t="shared" si="8"/>
        <v>-5</v>
      </c>
      <c r="C209" s="19">
        <f t="shared" si="9"/>
        <v>-40.313276125477763</v>
      </c>
    </row>
    <row r="210" spans="1:3" x14ac:dyDescent="0.25">
      <c r="A210" s="17">
        <f t="shared" si="7"/>
        <v>60</v>
      </c>
      <c r="B210" s="18">
        <f t="shared" si="8"/>
        <v>-10</v>
      </c>
      <c r="C210" s="19">
        <f t="shared" si="9"/>
        <v>-47.536159734008507</v>
      </c>
    </row>
    <row r="211" spans="1:3" x14ac:dyDescent="0.25">
      <c r="A211" s="17">
        <f t="shared" si="7"/>
        <v>60</v>
      </c>
      <c r="B211" s="18">
        <f t="shared" si="8"/>
        <v>-15</v>
      </c>
      <c r="C211" s="19">
        <f t="shared" si="9"/>
        <v>-54.759043342539258</v>
      </c>
    </row>
    <row r="212" spans="1:3" x14ac:dyDescent="0.25">
      <c r="A212" s="17">
        <f t="shared" si="7"/>
        <v>60</v>
      </c>
      <c r="B212" s="18">
        <f t="shared" si="8"/>
        <v>-20</v>
      </c>
      <c r="C212" s="19">
        <f t="shared" si="9"/>
        <v>-61.981926951070008</v>
      </c>
    </row>
    <row r="213" spans="1:3" x14ac:dyDescent="0.25">
      <c r="A213" s="17">
        <f t="shared" ref="A213:A217" si="10">A195+5</f>
        <v>60</v>
      </c>
      <c r="B213" s="18">
        <f t="shared" ref="B213:B217" si="11">B195</f>
        <v>-25</v>
      </c>
      <c r="C213" s="19">
        <f t="shared" si="9"/>
        <v>-69.204810559600759</v>
      </c>
    </row>
    <row r="214" spans="1:3" x14ac:dyDescent="0.25">
      <c r="A214" s="17">
        <f t="shared" si="10"/>
        <v>60</v>
      </c>
      <c r="B214" s="18">
        <f t="shared" si="11"/>
        <v>-30</v>
      </c>
      <c r="C214" s="19">
        <f t="shared" si="9"/>
        <v>-76.427694168131509</v>
      </c>
    </row>
    <row r="215" spans="1:3" x14ac:dyDescent="0.25">
      <c r="A215" s="17">
        <f t="shared" si="10"/>
        <v>60</v>
      </c>
      <c r="B215" s="18">
        <f t="shared" si="11"/>
        <v>-35</v>
      </c>
      <c r="C215" s="19">
        <f t="shared" si="9"/>
        <v>-83.65057777666226</v>
      </c>
    </row>
    <row r="216" spans="1:3" x14ac:dyDescent="0.25">
      <c r="A216" s="17">
        <f t="shared" si="10"/>
        <v>60</v>
      </c>
      <c r="B216" s="18">
        <f t="shared" si="11"/>
        <v>-40</v>
      </c>
      <c r="C216" s="19">
        <f t="shared" si="9"/>
        <v>-90.873461385193011</v>
      </c>
    </row>
    <row r="217" spans="1:3" ht="15.75" thickBot="1" x14ac:dyDescent="0.3">
      <c r="A217" s="20">
        <f t="shared" si="10"/>
        <v>60</v>
      </c>
      <c r="B217" s="21">
        <f t="shared" si="11"/>
        <v>-45</v>
      </c>
      <c r="C217" s="22">
        <f t="shared" si="9"/>
        <v>-98.096344993723747</v>
      </c>
    </row>
    <row r="218" spans="1:3" ht="15.75" thickTop="1" x14ac:dyDescent="0.25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4"/>
  <dimension ref="A1:W156"/>
  <sheetViews>
    <sheetView workbookViewId="0"/>
  </sheetViews>
  <sheetFormatPr defaultColWidth="30.7109375" defaultRowHeight="15" x14ac:dyDescent="0.25"/>
  <cols>
    <col min="1" max="16384" width="30.7109375" style="1"/>
  </cols>
  <sheetData>
    <row r="1" spans="1:16" x14ac:dyDescent="0.25">
      <c r="A1" s="3" t="s">
        <v>3</v>
      </c>
      <c r="B1" s="2">
        <v>1</v>
      </c>
      <c r="C1" s="2" t="s">
        <v>4</v>
      </c>
      <c r="D1" s="2">
        <v>1</v>
      </c>
      <c r="E1" s="2" t="s">
        <v>5</v>
      </c>
      <c r="F1" s="2">
        <v>5</v>
      </c>
      <c r="G1" s="2" t="s">
        <v>6</v>
      </c>
      <c r="H1" s="2">
        <v>7</v>
      </c>
      <c r="I1" s="2" t="s">
        <v>7</v>
      </c>
      <c r="J1" s="2">
        <v>1</v>
      </c>
      <c r="K1" s="2" t="s">
        <v>8</v>
      </c>
      <c r="L1" s="2">
        <f>IF(B4&gt;256,1,0)</f>
        <v>0</v>
      </c>
      <c r="M1" s="2" t="s">
        <v>9</v>
      </c>
      <c r="N1" s="2">
        <v>1</v>
      </c>
      <c r="O1" s="2" t="s">
        <v>10</v>
      </c>
      <c r="P1" s="2">
        <v>0</v>
      </c>
    </row>
    <row r="2" spans="1:16" x14ac:dyDescent="0.25">
      <c r="A2" s="3" t="s">
        <v>11</v>
      </c>
      <c r="B2" s="2" t="s">
        <v>14</v>
      </c>
    </row>
    <row r="3" spans="1:16" x14ac:dyDescent="0.25">
      <c r="A3" s="3" t="s">
        <v>12</v>
      </c>
      <c r="B3" s="2">
        <v>0</v>
      </c>
    </row>
    <row r="4" spans="1:16" x14ac:dyDescent="0.25">
      <c r="A4" s="3" t="s">
        <v>13</v>
      </c>
      <c r="B4" s="2">
        <v>3</v>
      </c>
    </row>
    <row r="17" spans="1:23" s="4" customFormat="1" x14ac:dyDescent="0.25">
      <c r="A17" s="4" t="s">
        <v>62</v>
      </c>
      <c r="C17" s="4" t="s">
        <v>63</v>
      </c>
      <c r="D17" s="4">
        <v>3</v>
      </c>
      <c r="E17" s="4" t="s">
        <v>64</v>
      </c>
      <c r="F17" s="4">
        <v>104</v>
      </c>
      <c r="G17" s="4" t="s">
        <v>65</v>
      </c>
      <c r="H17" s="4">
        <v>3</v>
      </c>
      <c r="I17" s="4" t="s">
        <v>66</v>
      </c>
    </row>
    <row r="18" spans="1:23" s="4" customFormat="1" x14ac:dyDescent="0.25">
      <c r="A18" s="4" t="s">
        <v>67</v>
      </c>
      <c r="C18" s="4" t="s">
        <v>68</v>
      </c>
      <c r="D18" s="4" t="s">
        <v>118</v>
      </c>
      <c r="E18" s="4" t="s">
        <v>69</v>
      </c>
      <c r="F18" s="4">
        <v>20</v>
      </c>
      <c r="G18" s="4" t="s">
        <v>70</v>
      </c>
      <c r="H18" s="4" t="s">
        <v>118</v>
      </c>
      <c r="I18" s="4" t="s">
        <v>71</v>
      </c>
      <c r="J18" s="4" t="s">
        <v>118</v>
      </c>
      <c r="K18" s="4" t="s">
        <v>72</v>
      </c>
      <c r="L18" s="4" t="s">
        <v>119</v>
      </c>
      <c r="M18" s="4" t="s">
        <v>73</v>
      </c>
      <c r="N18" s="4" t="s">
        <v>119</v>
      </c>
      <c r="O18" s="4" t="s">
        <v>162</v>
      </c>
      <c r="P18" s="4" t="s">
        <v>119</v>
      </c>
      <c r="Q18" s="4" t="s">
        <v>163</v>
      </c>
      <c r="R18" s="4">
        <v>1</v>
      </c>
    </row>
    <row r="19" spans="1:23" s="4" customFormat="1" x14ac:dyDescent="0.25">
      <c r="A19" s="4" t="s">
        <v>74</v>
      </c>
      <c r="C19" s="4" t="s">
        <v>75</v>
      </c>
      <c r="D19" s="4">
        <v>1</v>
      </c>
      <c r="E19" s="4" t="s">
        <v>76</v>
      </c>
      <c r="F19" s="4" t="s">
        <v>118</v>
      </c>
      <c r="G19" s="4" t="s">
        <v>77</v>
      </c>
      <c r="H19" s="4">
        <v>0</v>
      </c>
      <c r="I19" s="4" t="s">
        <v>78</v>
      </c>
      <c r="J19" s="4">
        <v>0</v>
      </c>
      <c r="K19" s="4" t="s">
        <v>79</v>
      </c>
      <c r="L19" s="4" t="s">
        <v>118</v>
      </c>
      <c r="M19" s="4" t="s">
        <v>80</v>
      </c>
      <c r="N19" s="4" t="s">
        <v>118</v>
      </c>
      <c r="O19" s="4" t="s">
        <v>81</v>
      </c>
      <c r="P19" s="4">
        <v>2</v>
      </c>
      <c r="Q19" s="4" t="s">
        <v>82</v>
      </c>
      <c r="R19" s="4">
        <v>6</v>
      </c>
      <c r="S19" s="4" t="s">
        <v>83</v>
      </c>
      <c r="T19" s="4" t="s">
        <v>119</v>
      </c>
      <c r="U19" s="4" t="s">
        <v>84</v>
      </c>
      <c r="V19" s="4" t="s">
        <v>118</v>
      </c>
    </row>
    <row r="20" spans="1:23" s="4" customFormat="1" x14ac:dyDescent="0.25">
      <c r="A20" s="4" t="s">
        <v>85</v>
      </c>
      <c r="C20" s="4" t="s">
        <v>86</v>
      </c>
      <c r="D20" s="4" t="s">
        <v>118</v>
      </c>
      <c r="E20" s="4" t="s">
        <v>87</v>
      </c>
      <c r="F20" s="4">
        <v>2</v>
      </c>
      <c r="G20" s="4" t="s">
        <v>88</v>
      </c>
      <c r="H20" s="4" t="s">
        <v>119</v>
      </c>
      <c r="I20" s="4" t="s">
        <v>89</v>
      </c>
      <c r="J20" s="4">
        <v>1</v>
      </c>
      <c r="K20" s="4" t="s">
        <v>90</v>
      </c>
      <c r="L20" s="4">
        <v>60</v>
      </c>
      <c r="M20" s="4" t="s">
        <v>91</v>
      </c>
      <c r="N20" s="4" t="s">
        <v>118</v>
      </c>
      <c r="O20" s="4" t="s">
        <v>92</v>
      </c>
      <c r="P20" s="4">
        <v>1000000</v>
      </c>
    </row>
    <row r="21" spans="1:23" s="4" customFormat="1" x14ac:dyDescent="0.25">
      <c r="A21" s="4" t="s">
        <v>93</v>
      </c>
      <c r="C21" s="4" t="s">
        <v>94</v>
      </c>
      <c r="E21" s="4" t="s">
        <v>95</v>
      </c>
    </row>
    <row r="22" spans="1:23" s="4" customFormat="1" x14ac:dyDescent="0.25">
      <c r="A22" s="4" t="s">
        <v>96</v>
      </c>
      <c r="C22" s="4" t="s">
        <v>97</v>
      </c>
      <c r="D22" s="4" t="s">
        <v>171</v>
      </c>
      <c r="E22" s="4" t="s">
        <v>98</v>
      </c>
      <c r="F22" s="4" t="s">
        <v>172</v>
      </c>
      <c r="G22" s="4" t="s">
        <v>99</v>
      </c>
      <c r="H22" s="4">
        <v>1</v>
      </c>
      <c r="I22" s="4" t="s">
        <v>100</v>
      </c>
      <c r="J22" s="4" t="s">
        <v>119</v>
      </c>
      <c r="K22" s="4" t="s">
        <v>101</v>
      </c>
      <c r="L22" s="4" t="s">
        <v>118</v>
      </c>
      <c r="M22" s="4" t="s">
        <v>102</v>
      </c>
      <c r="N22" s="4" t="s">
        <v>118</v>
      </c>
    </row>
    <row r="23" spans="1:23" s="4" customFormat="1" x14ac:dyDescent="0.25">
      <c r="A23" s="4" t="s">
        <v>105</v>
      </c>
      <c r="C23" s="4" t="s">
        <v>106</v>
      </c>
      <c r="E23" s="4" t="s">
        <v>107</v>
      </c>
      <c r="G23" s="4" t="s">
        <v>108</v>
      </c>
      <c r="I23" s="4" t="s">
        <v>109</v>
      </c>
      <c r="K23" s="4" t="s">
        <v>110</v>
      </c>
      <c r="M23" s="4" t="s">
        <v>111</v>
      </c>
      <c r="O23" s="4" t="s">
        <v>112</v>
      </c>
      <c r="Q23" s="4" t="s">
        <v>113</v>
      </c>
      <c r="S23" s="4" t="s">
        <v>114</v>
      </c>
      <c r="U23" s="4" t="s">
        <v>115</v>
      </c>
      <c r="W23" s="4" t="s">
        <v>116</v>
      </c>
    </row>
    <row r="24" spans="1:23" s="4" customFormat="1" x14ac:dyDescent="0.25"/>
    <row r="25" spans="1:23" s="4" customFormat="1" x14ac:dyDescent="0.25">
      <c r="A25" s="4" t="s">
        <v>103</v>
      </c>
      <c r="B25" s="4" t="s">
        <v>123</v>
      </c>
      <c r="C25" s="4" t="s">
        <v>171</v>
      </c>
    </row>
    <row r="26" spans="1:23" s="4" customFormat="1" x14ac:dyDescent="0.25">
      <c r="A26" s="4" t="s">
        <v>104</v>
      </c>
      <c r="B26" s="4" t="s">
        <v>124</v>
      </c>
      <c r="C26" s="4" t="s">
        <v>172</v>
      </c>
    </row>
    <row r="27" spans="1:23" s="4" customFormat="1" x14ac:dyDescent="0.25">
      <c r="A27" s="4" t="s">
        <v>164</v>
      </c>
      <c r="C27" s="4" t="s">
        <v>165</v>
      </c>
      <c r="D27" s="4" t="s">
        <v>118</v>
      </c>
      <c r="E27" s="4" t="s">
        <v>166</v>
      </c>
      <c r="F27" s="4">
        <v>0</v>
      </c>
      <c r="G27" s="4" t="s">
        <v>69</v>
      </c>
      <c r="H27" s="4">
        <v>20</v>
      </c>
      <c r="I27" s="4" t="s">
        <v>167</v>
      </c>
      <c r="J27" s="4">
        <v>1</v>
      </c>
      <c r="K27" s="4" t="s">
        <v>168</v>
      </c>
      <c r="L27" s="4" t="s">
        <v>119</v>
      </c>
      <c r="M27" s="4" t="s">
        <v>169</v>
      </c>
      <c r="N27" s="4">
        <v>0</v>
      </c>
      <c r="O27" s="4" t="s">
        <v>170</v>
      </c>
      <c r="P27" s="4">
        <v>0</v>
      </c>
    </row>
    <row r="28" spans="1:23" s="4" customFormat="1" x14ac:dyDescent="0.25"/>
    <row r="29" spans="1:23" s="4" customFormat="1" x14ac:dyDescent="0.25">
      <c r="A29" s="4" t="s">
        <v>117</v>
      </c>
    </row>
    <row r="30" spans="1:23" s="4" customFormat="1" x14ac:dyDescent="0.25"/>
    <row r="31" spans="1:23" s="4" customFormat="1" x14ac:dyDescent="0.25"/>
    <row r="32" spans="1:23" s="4" customFormat="1" x14ac:dyDescent="0.25"/>
    <row r="33" s="4" customFormat="1" x14ac:dyDescent="0.25"/>
    <row r="34" s="4" customFormat="1" x14ac:dyDescent="0.25"/>
    <row r="35" s="4" customFormat="1" x14ac:dyDescent="0.25"/>
    <row r="36" s="4" customFormat="1" x14ac:dyDescent="0.25"/>
    <row r="37" s="4" customFormat="1" x14ac:dyDescent="0.25"/>
    <row r="38" s="4" customFormat="1" x14ac:dyDescent="0.25"/>
    <row r="39" s="4" customFormat="1" x14ac:dyDescent="0.25"/>
    <row r="40" s="4" customFormat="1" x14ac:dyDescent="0.25"/>
    <row r="41" s="4" customFormat="1" x14ac:dyDescent="0.25"/>
    <row r="42" s="4" customFormat="1" x14ac:dyDescent="0.25"/>
    <row r="43" s="4" customFormat="1" x14ac:dyDescent="0.25"/>
    <row r="44" s="4" customFormat="1" x14ac:dyDescent="0.25"/>
    <row r="45" s="4" customFormat="1" x14ac:dyDescent="0.25"/>
    <row r="46" s="4" customFormat="1" x14ac:dyDescent="0.25"/>
    <row r="47" s="4" customFormat="1" x14ac:dyDescent="0.25"/>
    <row r="48" s="4" customFormat="1" x14ac:dyDescent="0.25"/>
    <row r="49" s="4" customFormat="1" x14ac:dyDescent="0.25"/>
    <row r="50" s="4" customFormat="1" x14ac:dyDescent="0.25"/>
    <row r="51" s="4" customFormat="1" x14ac:dyDescent="0.25"/>
    <row r="52" s="4" customFormat="1" x14ac:dyDescent="0.25"/>
    <row r="53" s="4" customFormat="1" x14ac:dyDescent="0.25"/>
    <row r="54" s="4" customFormat="1" x14ac:dyDescent="0.25"/>
    <row r="55" s="4" customFormat="1" x14ac:dyDescent="0.25"/>
    <row r="56" s="4" customFormat="1" x14ac:dyDescent="0.25"/>
    <row r="57" s="4" customFormat="1" x14ac:dyDescent="0.25"/>
    <row r="58" s="4" customFormat="1" x14ac:dyDescent="0.25"/>
    <row r="59" s="4" customFormat="1" x14ac:dyDescent="0.25"/>
    <row r="60" s="4" customFormat="1" x14ac:dyDescent="0.25"/>
    <row r="61" s="4" customFormat="1" x14ac:dyDescent="0.25"/>
    <row r="62" s="4" customFormat="1" x14ac:dyDescent="0.25"/>
    <row r="63" s="4" customFormat="1" x14ac:dyDescent="0.25"/>
    <row r="64" s="4" customFormat="1" x14ac:dyDescent="0.25"/>
    <row r="65" s="4" customFormat="1" x14ac:dyDescent="0.25"/>
    <row r="66" s="4" customFormat="1" x14ac:dyDescent="0.25"/>
    <row r="67" s="4" customFormat="1" x14ac:dyDescent="0.25"/>
    <row r="68" s="4" customFormat="1" x14ac:dyDescent="0.25"/>
    <row r="69" s="4" customFormat="1" x14ac:dyDescent="0.25"/>
    <row r="70" s="4" customFormat="1" x14ac:dyDescent="0.25"/>
    <row r="71" s="4" customFormat="1" x14ac:dyDescent="0.25"/>
    <row r="72" s="4" customFormat="1" x14ac:dyDescent="0.25"/>
    <row r="73" s="4" customFormat="1" x14ac:dyDescent="0.25"/>
    <row r="74" s="4" customFormat="1" x14ac:dyDescent="0.25"/>
    <row r="75" s="4" customFormat="1" x14ac:dyDescent="0.25"/>
    <row r="76" s="4" customFormat="1" x14ac:dyDescent="0.25"/>
    <row r="77" s="4" customFormat="1" x14ac:dyDescent="0.25"/>
    <row r="78" s="4" customFormat="1" x14ac:dyDescent="0.25"/>
    <row r="79" s="4" customFormat="1" x14ac:dyDescent="0.25"/>
    <row r="80" s="4" customFormat="1" x14ac:dyDescent="0.25"/>
    <row r="81" s="4" customFormat="1" x14ac:dyDescent="0.25"/>
    <row r="82" s="4" customFormat="1" x14ac:dyDescent="0.25"/>
    <row r="83" s="4" customFormat="1" x14ac:dyDescent="0.25"/>
    <row r="84" s="4" customFormat="1" x14ac:dyDescent="0.25"/>
    <row r="85" s="4" customFormat="1" x14ac:dyDescent="0.25"/>
    <row r="86" s="4" customFormat="1" x14ac:dyDescent="0.25"/>
    <row r="87" s="4" customFormat="1" x14ac:dyDescent="0.25"/>
    <row r="88" s="4" customFormat="1" x14ac:dyDescent="0.25"/>
    <row r="89" s="4" customFormat="1" x14ac:dyDescent="0.25"/>
    <row r="90" s="4" customFormat="1" x14ac:dyDescent="0.25"/>
    <row r="91" s="4" customFormat="1" x14ac:dyDescent="0.25"/>
    <row r="92" s="4" customFormat="1" x14ac:dyDescent="0.25"/>
    <row r="93" s="4" customFormat="1" x14ac:dyDescent="0.25"/>
    <row r="94" s="4" customFormat="1" x14ac:dyDescent="0.25"/>
    <row r="95" s="4" customFormat="1" x14ac:dyDescent="0.25"/>
    <row r="96" s="4" customFormat="1" x14ac:dyDescent="0.25"/>
    <row r="97" s="4" customFormat="1" x14ac:dyDescent="0.25"/>
    <row r="98" s="4" customFormat="1" x14ac:dyDescent="0.25"/>
    <row r="99" s="4" customFormat="1" x14ac:dyDescent="0.25"/>
    <row r="100" s="4" customFormat="1" x14ac:dyDescent="0.25"/>
    <row r="101" s="4" customFormat="1" x14ac:dyDescent="0.25"/>
    <row r="102" s="4" customFormat="1" x14ac:dyDescent="0.25"/>
    <row r="103" s="4" customFormat="1" x14ac:dyDescent="0.25"/>
    <row r="104" s="4" customFormat="1" x14ac:dyDescent="0.25"/>
    <row r="105" s="4" customFormat="1" x14ac:dyDescent="0.25"/>
    <row r="106" s="4" customFormat="1" x14ac:dyDescent="0.25"/>
    <row r="107" s="4" customFormat="1" x14ac:dyDescent="0.25"/>
    <row r="108" s="4" customFormat="1" x14ac:dyDescent="0.25"/>
    <row r="109" s="4" customFormat="1" x14ac:dyDescent="0.25"/>
    <row r="110" s="4" customFormat="1" x14ac:dyDescent="0.25"/>
    <row r="111" s="4" customFormat="1" x14ac:dyDescent="0.25"/>
    <row r="112" s="4" customFormat="1" x14ac:dyDescent="0.25"/>
    <row r="113" spans="1:9" s="4" customFormat="1" x14ac:dyDescent="0.25"/>
    <row r="114" spans="1:9" s="4" customFormat="1" x14ac:dyDescent="0.25"/>
    <row r="115" spans="1:9" s="4" customFormat="1" x14ac:dyDescent="0.25"/>
    <row r="116" spans="1:9" s="4" customFormat="1" x14ac:dyDescent="0.25"/>
    <row r="117" spans="1:9" s="4" customFormat="1" x14ac:dyDescent="0.25"/>
    <row r="118" spans="1:9" s="4" customFormat="1" x14ac:dyDescent="0.25"/>
    <row r="119" spans="1:9" s="4" customFormat="1" x14ac:dyDescent="0.25"/>
    <row r="120" spans="1:9" s="4" customFormat="1" ht="15.75" thickBot="1" x14ac:dyDescent="0.3"/>
    <row r="121" spans="1:9" s="5" customFormat="1" ht="15.75" thickTop="1" x14ac:dyDescent="0.25">
      <c r="A121" s="8" t="s">
        <v>40</v>
      </c>
      <c r="B121" s="9" t="s">
        <v>41</v>
      </c>
      <c r="C121" s="9" t="s">
        <v>45</v>
      </c>
      <c r="D121" s="9" t="s">
        <v>42</v>
      </c>
      <c r="E121" s="9" t="str">
        <f>Arkusz1!$A$1</f>
        <v>Wiatr</v>
      </c>
      <c r="F121" s="9" t="s">
        <v>43</v>
      </c>
      <c r="G121" s="9">
        <v>1</v>
      </c>
      <c r="H121" s="9" t="s">
        <v>44</v>
      </c>
      <c r="I121" s="9">
        <v>3</v>
      </c>
    </row>
    <row r="128" spans="1:9" s="4" customFormat="1" x14ac:dyDescent="0.25"/>
    <row r="129" spans="1:9" s="4" customFormat="1" x14ac:dyDescent="0.25"/>
    <row r="130" spans="1:9" s="4" customFormat="1" x14ac:dyDescent="0.25"/>
    <row r="131" spans="1:9" s="4" customFormat="1" x14ac:dyDescent="0.25"/>
    <row r="132" spans="1:9" s="10" customFormat="1" x14ac:dyDescent="0.25"/>
    <row r="133" spans="1:9" x14ac:dyDescent="0.25">
      <c r="A133" s="3" t="s">
        <v>51</v>
      </c>
      <c r="B133" s="2" t="s">
        <v>41</v>
      </c>
      <c r="C133" s="2" t="s">
        <v>52</v>
      </c>
      <c r="D133" s="2" t="s">
        <v>42</v>
      </c>
      <c r="E133" s="2" t="str">
        <f>Arkusz1!$B$1</f>
        <v>Temperatura</v>
      </c>
      <c r="F133" s="2" t="s">
        <v>43</v>
      </c>
      <c r="G133" s="2">
        <v>2</v>
      </c>
      <c r="H133" s="2" t="s">
        <v>44</v>
      </c>
      <c r="I133" s="2">
        <v>3</v>
      </c>
    </row>
    <row r="140" spans="1:9" s="4" customFormat="1" x14ac:dyDescent="0.25"/>
    <row r="141" spans="1:9" s="4" customFormat="1" x14ac:dyDescent="0.25"/>
    <row r="142" spans="1:9" s="4" customFormat="1" x14ac:dyDescent="0.25"/>
    <row r="143" spans="1:9" s="4" customFormat="1" x14ac:dyDescent="0.25"/>
    <row r="144" spans="1:9" s="10" customFormat="1" x14ac:dyDescent="0.25"/>
    <row r="145" spans="1:9" x14ac:dyDescent="0.25">
      <c r="A145" s="3" t="s">
        <v>58</v>
      </c>
      <c r="B145" s="2" t="s">
        <v>41</v>
      </c>
      <c r="C145" s="2" t="s">
        <v>59</v>
      </c>
      <c r="D145" s="2" t="s">
        <v>42</v>
      </c>
      <c r="E145" s="2" t="str">
        <f>Arkusz1!$C$1</f>
        <v>Temp. odcz.</v>
      </c>
      <c r="F145" s="2" t="s">
        <v>43</v>
      </c>
      <c r="G145" s="2">
        <v>3</v>
      </c>
      <c r="H145" s="2" t="s">
        <v>44</v>
      </c>
      <c r="I145" s="2">
        <v>4</v>
      </c>
    </row>
    <row r="152" spans="1:9" s="4" customFormat="1" x14ac:dyDescent="0.25">
      <c r="A152" s="4" t="s">
        <v>120</v>
      </c>
      <c r="C152" s="4" t="s">
        <v>121</v>
      </c>
      <c r="D152" s="4">
        <v>1</v>
      </c>
      <c r="E152" s="4" t="s">
        <v>122</v>
      </c>
      <c r="F152" s="4">
        <v>5</v>
      </c>
    </row>
    <row r="153" spans="1:9" s="4" customFormat="1" x14ac:dyDescent="0.25"/>
    <row r="154" spans="1:9" s="4" customFormat="1" x14ac:dyDescent="0.25"/>
    <row r="155" spans="1:9" s="4" customFormat="1" x14ac:dyDescent="0.25"/>
    <row r="156" spans="1:9" s="10" customFormat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5"/>
  <dimension ref="A1:T20"/>
  <sheetViews>
    <sheetView workbookViewId="0"/>
  </sheetViews>
  <sheetFormatPr defaultColWidth="30.7109375" defaultRowHeight="15" x14ac:dyDescent="0.25"/>
  <cols>
    <col min="1" max="16384" width="30.7109375" style="1"/>
  </cols>
  <sheetData>
    <row r="1" spans="1:20" x14ac:dyDescent="0.25">
      <c r="A1" s="3" t="s">
        <v>15</v>
      </c>
      <c r="B1" s="2" t="s">
        <v>35</v>
      </c>
      <c r="C1" s="1" t="s">
        <v>26</v>
      </c>
      <c r="E1" s="1" t="s">
        <v>27</v>
      </c>
      <c r="G1" s="1" t="s">
        <v>28</v>
      </c>
      <c r="I1" s="1" t="s">
        <v>29</v>
      </c>
      <c r="J1" s="1">
        <v>1</v>
      </c>
      <c r="K1" s="1" t="s">
        <v>30</v>
      </c>
      <c r="L1" s="1">
        <v>0</v>
      </c>
      <c r="M1" s="1" t="s">
        <v>31</v>
      </c>
      <c r="N1" s="1">
        <v>0</v>
      </c>
      <c r="O1" s="1" t="s">
        <v>32</v>
      </c>
      <c r="P1" s="1">
        <v>1</v>
      </c>
      <c r="Q1" s="1" t="s">
        <v>33</v>
      </c>
      <c r="R1" s="1">
        <v>0</v>
      </c>
      <c r="S1" s="1" t="s">
        <v>34</v>
      </c>
      <c r="T1" s="1">
        <v>0</v>
      </c>
    </row>
    <row r="2" spans="1:20" x14ac:dyDescent="0.25">
      <c r="A2" s="3" t="s">
        <v>11</v>
      </c>
      <c r="B2" s="2" t="s">
        <v>14</v>
      </c>
    </row>
    <row r="3" spans="1:20" x14ac:dyDescent="0.25">
      <c r="A3" s="3" t="s">
        <v>16</v>
      </c>
      <c r="B3" s="2" t="b">
        <f>IF(B10&gt;256,"TripUpST110AndEarlier",TRUE)</f>
        <v>1</v>
      </c>
    </row>
    <row r="4" spans="1:20" x14ac:dyDescent="0.25">
      <c r="A4" s="3" t="s">
        <v>17</v>
      </c>
      <c r="B4" s="2" t="s">
        <v>36</v>
      </c>
    </row>
    <row r="5" spans="1:20" x14ac:dyDescent="0.25">
      <c r="A5" s="3" t="s">
        <v>18</v>
      </c>
      <c r="B5" s="2" t="b">
        <v>1</v>
      </c>
    </row>
    <row r="6" spans="1:20" x14ac:dyDescent="0.25">
      <c r="A6" s="3" t="s">
        <v>19</v>
      </c>
      <c r="B6" s="2" t="b">
        <v>1</v>
      </c>
    </row>
    <row r="7" spans="1:20" s="2" customFormat="1" x14ac:dyDescent="0.25">
      <c r="A7" s="3" t="s">
        <v>20</v>
      </c>
      <c r="B7" s="2">
        <f>Arkusz1!$A$1:$C$217</f>
        <v>15</v>
      </c>
    </row>
    <row r="8" spans="1:20" x14ac:dyDescent="0.25">
      <c r="A8" s="3" t="s">
        <v>21</v>
      </c>
      <c r="B8" s="2">
        <v>1</v>
      </c>
      <c r="C8" s="1" t="s">
        <v>24</v>
      </c>
      <c r="D8" s="1" t="s">
        <v>25</v>
      </c>
    </row>
    <row r="9" spans="1:20" x14ac:dyDescent="0.25">
      <c r="A9" s="3" t="s">
        <v>22</v>
      </c>
      <c r="B9" s="2"/>
    </row>
    <row r="10" spans="1:20" x14ac:dyDescent="0.25">
      <c r="A10" s="3" t="s">
        <v>23</v>
      </c>
      <c r="B10" s="2">
        <v>3</v>
      </c>
    </row>
    <row r="12" spans="1:20" x14ac:dyDescent="0.25">
      <c r="A12" s="3" t="s">
        <v>37</v>
      </c>
      <c r="B12" s="2" t="s">
        <v>46</v>
      </c>
      <c r="C12" s="2" t="s">
        <v>0</v>
      </c>
      <c r="D12" s="2" t="s">
        <v>47</v>
      </c>
      <c r="E12" s="2" t="b">
        <v>1</v>
      </c>
      <c r="F12" s="2">
        <v>0</v>
      </c>
      <c r="G12" s="2">
        <v>4</v>
      </c>
    </row>
    <row r="13" spans="1:20" s="2" customFormat="1" x14ac:dyDescent="0.25">
      <c r="A13" s="3" t="s">
        <v>38</v>
      </c>
      <c r="B13" s="2">
        <f>Arkusz1!$A$1:$A$217</f>
        <v>5</v>
      </c>
    </row>
    <row r="14" spans="1:20" s="7" customFormat="1" x14ac:dyDescent="0.25">
      <c r="A14" s="6" t="s">
        <v>39</v>
      </c>
    </row>
    <row r="15" spans="1:20" x14ac:dyDescent="0.25">
      <c r="A15" s="3" t="s">
        <v>48</v>
      </c>
      <c r="B15" s="2" t="s">
        <v>53</v>
      </c>
      <c r="C15" s="2" t="s">
        <v>1</v>
      </c>
      <c r="D15" s="2" t="s">
        <v>54</v>
      </c>
      <c r="E15" s="2" t="b">
        <v>1</v>
      </c>
      <c r="F15" s="2">
        <v>0</v>
      </c>
      <c r="G15" s="2">
        <v>4</v>
      </c>
    </row>
    <row r="16" spans="1:20" s="2" customFormat="1" x14ac:dyDescent="0.25">
      <c r="A16" s="3" t="s">
        <v>49</v>
      </c>
      <c r="B16" s="2">
        <f>Arkusz1!$B$1:$B$217</f>
        <v>-30</v>
      </c>
    </row>
    <row r="17" spans="1:7" s="7" customFormat="1" x14ac:dyDescent="0.25">
      <c r="A17" s="6" t="s">
        <v>50</v>
      </c>
    </row>
    <row r="18" spans="1:7" x14ac:dyDescent="0.25">
      <c r="A18" s="3" t="s">
        <v>55</v>
      </c>
      <c r="B18" s="2" t="s">
        <v>60</v>
      </c>
      <c r="C18" s="2" t="s">
        <v>2</v>
      </c>
      <c r="D18" s="2" t="s">
        <v>61</v>
      </c>
      <c r="E18" s="2" t="b">
        <v>1</v>
      </c>
      <c r="F18" s="2">
        <v>0</v>
      </c>
      <c r="G18" s="2">
        <v>4</v>
      </c>
    </row>
    <row r="19" spans="1:7" s="2" customFormat="1" x14ac:dyDescent="0.25">
      <c r="A19" s="3" t="s">
        <v>56</v>
      </c>
      <c r="B19" s="2">
        <f>Arkusz1!$C$1:$C$217</f>
        <v>-63.365094522952553</v>
      </c>
    </row>
    <row r="20" spans="1:7" s="7" customFormat="1" x14ac:dyDescent="0.25">
      <c r="A20" s="6" t="s">
        <v>57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093EA-EDF5-4096-834E-13C7A6E4D162}">
  <sheetPr codeName="Arkusz6"/>
  <dimension ref="A1:P144"/>
  <sheetViews>
    <sheetView workbookViewId="0"/>
  </sheetViews>
  <sheetFormatPr defaultColWidth="30.7109375" defaultRowHeight="15" x14ac:dyDescent="0.25"/>
  <cols>
    <col min="1" max="16384" width="30.7109375" style="1"/>
  </cols>
  <sheetData>
    <row r="1" spans="1:16" x14ac:dyDescent="0.25">
      <c r="A1" s="23" t="s">
        <v>3</v>
      </c>
      <c r="B1" s="2">
        <v>1</v>
      </c>
      <c r="C1" s="2" t="s">
        <v>4</v>
      </c>
      <c r="D1" s="2">
        <v>1</v>
      </c>
      <c r="E1" s="2" t="s">
        <v>5</v>
      </c>
      <c r="F1" s="2">
        <v>7</v>
      </c>
      <c r="G1" s="2" t="s">
        <v>6</v>
      </c>
      <c r="H1" s="2">
        <v>5</v>
      </c>
      <c r="I1" s="2" t="s">
        <v>7</v>
      </c>
      <c r="J1" s="2">
        <v>1</v>
      </c>
      <c r="K1" s="2" t="s">
        <v>8</v>
      </c>
      <c r="L1" s="2">
        <f>IF(B4&gt;256,1,0)</f>
        <v>0</v>
      </c>
      <c r="M1" s="2" t="s">
        <v>9</v>
      </c>
      <c r="N1" s="2">
        <v>1</v>
      </c>
      <c r="O1" s="2" t="s">
        <v>10</v>
      </c>
      <c r="P1" s="2">
        <v>0</v>
      </c>
    </row>
    <row r="2" spans="1:16" x14ac:dyDescent="0.25">
      <c r="A2" s="23" t="s">
        <v>11</v>
      </c>
      <c r="B2" s="2" t="s">
        <v>176</v>
      </c>
    </row>
    <row r="3" spans="1:16" x14ac:dyDescent="0.25">
      <c r="A3" s="23" t="s">
        <v>12</v>
      </c>
      <c r="B3" s="2">
        <v>1</v>
      </c>
    </row>
    <row r="4" spans="1:16" x14ac:dyDescent="0.25">
      <c r="A4" s="23" t="s">
        <v>13</v>
      </c>
      <c r="B4" s="2">
        <v>2</v>
      </c>
    </row>
    <row r="17" spans="1:8" s="4" customFormat="1" x14ac:dyDescent="0.25">
      <c r="A17" s="4" t="s">
        <v>148</v>
      </c>
      <c r="C17" s="4" t="s">
        <v>63</v>
      </c>
      <c r="D17" s="4">
        <v>1</v>
      </c>
      <c r="E17" s="4" t="s">
        <v>64</v>
      </c>
      <c r="F17" s="4">
        <v>104</v>
      </c>
      <c r="G17" s="4" t="s">
        <v>149</v>
      </c>
      <c r="H17" s="4" t="s">
        <v>14</v>
      </c>
    </row>
    <row r="18" spans="1:8" s="4" customFormat="1" x14ac:dyDescent="0.25"/>
    <row r="19" spans="1:8" s="4" customFormat="1" x14ac:dyDescent="0.25"/>
    <row r="20" spans="1:8" s="4" customFormat="1" x14ac:dyDescent="0.25"/>
    <row r="21" spans="1:8" s="4" customFormat="1" x14ac:dyDescent="0.25"/>
    <row r="22" spans="1:8" s="4" customFormat="1" x14ac:dyDescent="0.25"/>
    <row r="23" spans="1:8" s="4" customFormat="1" x14ac:dyDescent="0.25"/>
    <row r="24" spans="1:8" s="4" customFormat="1" x14ac:dyDescent="0.25"/>
    <row r="25" spans="1:8" s="4" customFormat="1" x14ac:dyDescent="0.25"/>
    <row r="26" spans="1:8" s="4" customFormat="1" x14ac:dyDescent="0.25"/>
    <row r="27" spans="1:8" s="4" customFormat="1" x14ac:dyDescent="0.25"/>
    <row r="28" spans="1:8" s="4" customFormat="1" x14ac:dyDescent="0.25"/>
    <row r="29" spans="1:8" s="4" customFormat="1" x14ac:dyDescent="0.25"/>
    <row r="30" spans="1:8" s="4" customFormat="1" x14ac:dyDescent="0.25"/>
    <row r="31" spans="1:8" s="4" customFormat="1" x14ac:dyDescent="0.25"/>
    <row r="32" spans="1:8" s="4" customFormat="1" x14ac:dyDescent="0.25"/>
    <row r="33" s="4" customFormat="1" x14ac:dyDescent="0.25"/>
    <row r="34" s="4" customFormat="1" x14ac:dyDescent="0.25"/>
    <row r="35" s="4" customFormat="1" x14ac:dyDescent="0.25"/>
    <row r="36" s="4" customFormat="1" x14ac:dyDescent="0.25"/>
    <row r="37" s="4" customFormat="1" x14ac:dyDescent="0.25"/>
    <row r="38" s="4" customFormat="1" x14ac:dyDescent="0.25"/>
    <row r="39" s="4" customFormat="1" x14ac:dyDescent="0.25"/>
    <row r="40" s="4" customFormat="1" x14ac:dyDescent="0.25"/>
    <row r="41" s="4" customFormat="1" x14ac:dyDescent="0.25"/>
    <row r="42" s="4" customFormat="1" x14ac:dyDescent="0.25"/>
    <row r="43" s="4" customFormat="1" x14ac:dyDescent="0.25"/>
    <row r="44" s="4" customFormat="1" x14ac:dyDescent="0.25"/>
    <row r="45" s="4" customFormat="1" x14ac:dyDescent="0.25"/>
    <row r="46" s="4" customFormat="1" x14ac:dyDescent="0.25"/>
    <row r="47" s="4" customFormat="1" x14ac:dyDescent="0.25"/>
    <row r="48" s="4" customFormat="1" x14ac:dyDescent="0.25"/>
    <row r="49" s="4" customFormat="1" x14ac:dyDescent="0.25"/>
    <row r="50" s="4" customFormat="1" x14ac:dyDescent="0.25"/>
    <row r="51" s="4" customFormat="1" x14ac:dyDescent="0.25"/>
    <row r="52" s="4" customFormat="1" x14ac:dyDescent="0.25"/>
    <row r="53" s="4" customFormat="1" x14ac:dyDescent="0.25"/>
    <row r="54" s="4" customFormat="1" x14ac:dyDescent="0.25"/>
    <row r="55" s="4" customFormat="1" x14ac:dyDescent="0.25"/>
    <row r="56" s="4" customFormat="1" x14ac:dyDescent="0.25"/>
    <row r="57" s="4" customFormat="1" x14ac:dyDescent="0.25"/>
    <row r="58" s="4" customFormat="1" x14ac:dyDescent="0.25"/>
    <row r="59" s="4" customFormat="1" x14ac:dyDescent="0.25"/>
    <row r="60" s="4" customFormat="1" x14ac:dyDescent="0.25"/>
    <row r="61" s="4" customFormat="1" x14ac:dyDescent="0.25"/>
    <row r="62" s="4" customFormat="1" x14ac:dyDescent="0.25"/>
    <row r="63" s="4" customFormat="1" x14ac:dyDescent="0.25"/>
    <row r="64" s="4" customFormat="1" x14ac:dyDescent="0.25"/>
    <row r="65" s="4" customFormat="1" x14ac:dyDescent="0.25"/>
    <row r="66" s="4" customFormat="1" x14ac:dyDescent="0.25"/>
    <row r="67" s="4" customFormat="1" x14ac:dyDescent="0.25"/>
    <row r="68" s="4" customFormat="1" x14ac:dyDescent="0.25"/>
    <row r="69" s="4" customFormat="1" x14ac:dyDescent="0.25"/>
    <row r="70" s="4" customFormat="1" x14ac:dyDescent="0.25"/>
    <row r="71" s="4" customFormat="1" x14ac:dyDescent="0.25"/>
    <row r="72" s="4" customFormat="1" x14ac:dyDescent="0.25"/>
    <row r="73" s="4" customFormat="1" x14ac:dyDescent="0.25"/>
    <row r="74" s="4" customFormat="1" x14ac:dyDescent="0.25"/>
    <row r="75" s="4" customFormat="1" x14ac:dyDescent="0.25"/>
    <row r="76" s="4" customFormat="1" x14ac:dyDescent="0.25"/>
    <row r="77" s="4" customFormat="1" x14ac:dyDescent="0.25"/>
    <row r="78" s="4" customFormat="1" x14ac:dyDescent="0.25"/>
    <row r="79" s="4" customFormat="1" x14ac:dyDescent="0.25"/>
    <row r="80" s="4" customFormat="1" x14ac:dyDescent="0.25"/>
    <row r="81" s="4" customFormat="1" x14ac:dyDescent="0.25"/>
    <row r="82" s="4" customFormat="1" x14ac:dyDescent="0.25"/>
    <row r="83" s="4" customFormat="1" x14ac:dyDescent="0.25"/>
    <row r="84" s="4" customFormat="1" x14ac:dyDescent="0.25"/>
    <row r="85" s="4" customFormat="1" x14ac:dyDescent="0.25"/>
    <row r="86" s="4" customFormat="1" x14ac:dyDescent="0.25"/>
    <row r="87" s="4" customFormat="1" x14ac:dyDescent="0.25"/>
    <row r="88" s="4" customFormat="1" x14ac:dyDescent="0.25"/>
    <row r="89" s="4" customFormat="1" x14ac:dyDescent="0.25"/>
    <row r="90" s="4" customFormat="1" x14ac:dyDescent="0.25"/>
    <row r="91" s="4" customFormat="1" x14ac:dyDescent="0.25"/>
    <row r="92" s="4" customFormat="1" x14ac:dyDescent="0.25"/>
    <row r="93" s="4" customFormat="1" x14ac:dyDescent="0.25"/>
    <row r="94" s="4" customFormat="1" x14ac:dyDescent="0.25"/>
    <row r="95" s="4" customFormat="1" x14ac:dyDescent="0.25"/>
    <row r="96" s="4" customFormat="1" x14ac:dyDescent="0.25"/>
    <row r="97" s="4" customFormat="1" x14ac:dyDescent="0.25"/>
    <row r="98" s="4" customFormat="1" x14ac:dyDescent="0.25"/>
    <row r="99" s="4" customFormat="1" x14ac:dyDescent="0.25"/>
    <row r="100" s="4" customFormat="1" x14ac:dyDescent="0.25"/>
    <row r="101" s="4" customFormat="1" x14ac:dyDescent="0.25"/>
    <row r="102" s="4" customFormat="1" x14ac:dyDescent="0.25"/>
    <row r="103" s="4" customFormat="1" x14ac:dyDescent="0.25"/>
    <row r="104" s="4" customFormat="1" x14ac:dyDescent="0.25"/>
    <row r="105" s="4" customFormat="1" x14ac:dyDescent="0.25"/>
    <row r="106" s="4" customFormat="1" x14ac:dyDescent="0.25"/>
    <row r="107" s="4" customFormat="1" x14ac:dyDescent="0.25"/>
    <row r="108" s="4" customFormat="1" x14ac:dyDescent="0.25"/>
    <row r="109" s="4" customFormat="1" x14ac:dyDescent="0.25"/>
    <row r="110" s="4" customFormat="1" x14ac:dyDescent="0.25"/>
    <row r="111" s="4" customFormat="1" x14ac:dyDescent="0.25"/>
    <row r="112" s="4" customFormat="1" x14ac:dyDescent="0.25"/>
    <row r="113" spans="1:9" s="4" customFormat="1" x14ac:dyDescent="0.25"/>
    <row r="114" spans="1:9" s="4" customFormat="1" x14ac:dyDescent="0.25"/>
    <row r="115" spans="1:9" s="4" customFormat="1" x14ac:dyDescent="0.25"/>
    <row r="116" spans="1:9" s="4" customFormat="1" x14ac:dyDescent="0.25"/>
    <row r="117" spans="1:9" s="4" customFormat="1" x14ac:dyDescent="0.25"/>
    <row r="118" spans="1:9" s="4" customFormat="1" x14ac:dyDescent="0.25"/>
    <row r="119" spans="1:9" s="4" customFormat="1" x14ac:dyDescent="0.25"/>
    <row r="120" spans="1:9" s="4" customFormat="1" ht="15.75" thickBot="1" x14ac:dyDescent="0.3"/>
    <row r="121" spans="1:9" s="5" customFormat="1" ht="15.75" thickTop="1" x14ac:dyDescent="0.25">
      <c r="A121" s="25" t="s">
        <v>40</v>
      </c>
      <c r="B121" s="9" t="s">
        <v>41</v>
      </c>
      <c r="C121" s="9" t="s">
        <v>178</v>
      </c>
      <c r="D121" s="9" t="s">
        <v>42</v>
      </c>
      <c r="E121" s="9" t="e">
        <f>Arkusz1!#REF!</f>
        <v>#REF!</v>
      </c>
      <c r="F121" s="9" t="s">
        <v>43</v>
      </c>
      <c r="G121" s="9">
        <v>1</v>
      </c>
      <c r="H121" s="9" t="s">
        <v>44</v>
      </c>
      <c r="I121" s="9">
        <v>6</v>
      </c>
    </row>
    <row r="128" spans="1:9" s="4" customFormat="1" x14ac:dyDescent="0.25"/>
    <row r="129" spans="1:13" s="4" customFormat="1" x14ac:dyDescent="0.25"/>
    <row r="130" spans="1:13" s="4" customFormat="1" x14ac:dyDescent="0.25"/>
    <row r="131" spans="1:13" s="4" customFormat="1" x14ac:dyDescent="0.25"/>
    <row r="132" spans="1:13" s="10" customFormat="1" x14ac:dyDescent="0.25"/>
    <row r="133" spans="1:13" x14ac:dyDescent="0.25">
      <c r="A133" s="23" t="s">
        <v>51</v>
      </c>
      <c r="B133" s="2" t="s">
        <v>41</v>
      </c>
      <c r="C133" s="2" t="s">
        <v>181</v>
      </c>
      <c r="D133" s="2" t="s">
        <v>42</v>
      </c>
      <c r="E133" s="2" t="e">
        <f>Arkusz1!#REF!</f>
        <v>#REF!</v>
      </c>
      <c r="F133" s="2" t="s">
        <v>43</v>
      </c>
      <c r="G133" s="2">
        <v>2</v>
      </c>
      <c r="H133" s="2" t="s">
        <v>44</v>
      </c>
      <c r="I133" s="2">
        <v>7</v>
      </c>
    </row>
    <row r="140" spans="1:13" s="4" customFormat="1" x14ac:dyDescent="0.25">
      <c r="A140" s="4" t="s">
        <v>120</v>
      </c>
      <c r="C140" s="4" t="s">
        <v>121</v>
      </c>
      <c r="D140" s="4">
        <v>1</v>
      </c>
      <c r="E140" s="4" t="s">
        <v>122</v>
      </c>
      <c r="F140" s="4">
        <v>5</v>
      </c>
    </row>
    <row r="141" spans="1:13" s="4" customFormat="1" x14ac:dyDescent="0.25"/>
    <row r="142" spans="1:13" s="4" customFormat="1" x14ac:dyDescent="0.25">
      <c r="A142" s="4" t="s">
        <v>150</v>
      </c>
      <c r="C142" s="4" t="s">
        <v>151</v>
      </c>
      <c r="D142" s="4">
        <v>1</v>
      </c>
      <c r="E142" s="4" t="s">
        <v>152</v>
      </c>
      <c r="F142" s="4">
        <v>3</v>
      </c>
      <c r="G142" s="4" t="s">
        <v>153</v>
      </c>
      <c r="H142" s="4" t="s">
        <v>171</v>
      </c>
      <c r="I142" s="4" t="s">
        <v>154</v>
      </c>
      <c r="J142" s="4" t="s">
        <v>118</v>
      </c>
      <c r="K142" s="4" t="s">
        <v>155</v>
      </c>
      <c r="M142" s="4" t="s">
        <v>156</v>
      </c>
    </row>
    <row r="143" spans="1:13" s="4" customFormat="1" x14ac:dyDescent="0.25">
      <c r="A143" s="4" t="s">
        <v>157</v>
      </c>
    </row>
    <row r="144" spans="1:13" s="10" customFormat="1" x14ac:dyDescent="0.25">
      <c r="A144" s="10" t="s">
        <v>158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84371-73F8-4431-A533-10859C433F27}">
  <sheetPr codeName="Arkusz7"/>
  <dimension ref="A1:T17"/>
  <sheetViews>
    <sheetView workbookViewId="0"/>
  </sheetViews>
  <sheetFormatPr defaultColWidth="30.7109375" defaultRowHeight="15" x14ac:dyDescent="0.25"/>
  <cols>
    <col min="1" max="16384" width="30.7109375" style="1"/>
  </cols>
  <sheetData>
    <row r="1" spans="1:20" x14ac:dyDescent="0.25">
      <c r="A1" s="23" t="s">
        <v>15</v>
      </c>
      <c r="B1" s="2" t="s">
        <v>177</v>
      </c>
      <c r="C1" s="1" t="s">
        <v>26</v>
      </c>
      <c r="E1" s="1" t="s">
        <v>27</v>
      </c>
      <c r="G1" s="1" t="s">
        <v>28</v>
      </c>
      <c r="I1" s="1" t="s">
        <v>29</v>
      </c>
      <c r="J1" s="1">
        <v>1</v>
      </c>
      <c r="K1" s="1" t="s">
        <v>30</v>
      </c>
      <c r="L1" s="1">
        <v>0</v>
      </c>
      <c r="M1" s="1" t="s">
        <v>31</v>
      </c>
      <c r="N1" s="1">
        <v>0</v>
      </c>
      <c r="O1" s="1" t="s">
        <v>32</v>
      </c>
      <c r="P1" s="1">
        <v>1</v>
      </c>
      <c r="Q1" s="1" t="s">
        <v>33</v>
      </c>
      <c r="R1" s="1">
        <v>0</v>
      </c>
      <c r="S1" s="1" t="s">
        <v>34</v>
      </c>
      <c r="T1" s="1">
        <v>0</v>
      </c>
    </row>
    <row r="2" spans="1:20" x14ac:dyDescent="0.25">
      <c r="A2" s="23" t="s">
        <v>11</v>
      </c>
      <c r="B2" s="2" t="s">
        <v>176</v>
      </c>
    </row>
    <row r="3" spans="1:20" x14ac:dyDescent="0.25">
      <c r="A3" s="23" t="s">
        <v>16</v>
      </c>
      <c r="B3" s="2" t="b">
        <f>IF(B10&gt;256,"TripUpST110AndEarlier",TRUE)</f>
        <v>1</v>
      </c>
    </row>
    <row r="4" spans="1:20" x14ac:dyDescent="0.25">
      <c r="A4" s="23" t="s">
        <v>17</v>
      </c>
      <c r="B4" s="2" t="s">
        <v>36</v>
      </c>
    </row>
    <row r="5" spans="1:20" x14ac:dyDescent="0.25">
      <c r="A5" s="23" t="s">
        <v>18</v>
      </c>
      <c r="B5" s="2" t="b">
        <v>1</v>
      </c>
    </row>
    <row r="6" spans="1:20" x14ac:dyDescent="0.25">
      <c r="A6" s="23" t="s">
        <v>19</v>
      </c>
      <c r="B6" s="2" t="b">
        <v>1</v>
      </c>
    </row>
    <row r="7" spans="1:20" s="2" customFormat="1" x14ac:dyDescent="0.25">
      <c r="A7" s="23" t="s">
        <v>20</v>
      </c>
      <c r="B7" s="2" t="e">
        <f>Arkusz1!#REF!</f>
        <v>#REF!</v>
      </c>
    </row>
    <row r="8" spans="1:20" x14ac:dyDescent="0.25">
      <c r="A8" s="23" t="s">
        <v>21</v>
      </c>
      <c r="B8" s="2">
        <v>1</v>
      </c>
      <c r="C8" s="1" t="s">
        <v>24</v>
      </c>
      <c r="D8" s="1" t="s">
        <v>25</v>
      </c>
    </row>
    <row r="9" spans="1:20" x14ac:dyDescent="0.25">
      <c r="A9" s="23" t="s">
        <v>22</v>
      </c>
      <c r="B9" s="2"/>
    </row>
    <row r="10" spans="1:20" x14ac:dyDescent="0.25">
      <c r="A10" s="23" t="s">
        <v>23</v>
      </c>
      <c r="B10" s="2">
        <v>2</v>
      </c>
    </row>
    <row r="12" spans="1:20" x14ac:dyDescent="0.25">
      <c r="A12" s="23" t="s">
        <v>37</v>
      </c>
      <c r="B12" s="2" t="s">
        <v>179</v>
      </c>
      <c r="C12" s="2"/>
      <c r="D12" s="2" t="s">
        <v>180</v>
      </c>
      <c r="E12" s="2" t="b">
        <v>1</v>
      </c>
      <c r="F12" s="2">
        <v>0</v>
      </c>
      <c r="G12" s="2">
        <v>4</v>
      </c>
    </row>
    <row r="13" spans="1:20" s="2" customFormat="1" x14ac:dyDescent="0.25">
      <c r="A13" s="23" t="s">
        <v>38</v>
      </c>
      <c r="B13" s="2" t="e">
        <f>Arkusz1!#REF!</f>
        <v>#REF!</v>
      </c>
    </row>
    <row r="14" spans="1:20" s="7" customFormat="1" x14ac:dyDescent="0.25">
      <c r="A14" s="24" t="s">
        <v>39</v>
      </c>
    </row>
    <row r="15" spans="1:20" x14ac:dyDescent="0.25">
      <c r="A15" s="23" t="s">
        <v>48</v>
      </c>
      <c r="B15" s="2" t="s">
        <v>182</v>
      </c>
      <c r="C15" s="2"/>
      <c r="D15" s="2" t="s">
        <v>183</v>
      </c>
      <c r="E15" s="2" t="b">
        <v>1</v>
      </c>
      <c r="F15" s="2">
        <v>0</v>
      </c>
      <c r="G15" s="2">
        <v>4</v>
      </c>
    </row>
    <row r="16" spans="1:20" s="2" customFormat="1" x14ac:dyDescent="0.25">
      <c r="A16" s="23" t="s">
        <v>49</v>
      </c>
      <c r="B16" s="2" t="e">
        <f>Arkusz1!#REF!</f>
        <v>#REF!</v>
      </c>
    </row>
    <row r="17" spans="1:1" s="7" customFormat="1" x14ac:dyDescent="0.25">
      <c r="A17" s="24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_PALNN_G0542462755544194093</vt:lpstr>
      <vt:lpstr>_PALNN_G1071645126092285440</vt:lpstr>
      <vt:lpstr>Arkusz1</vt:lpstr>
      <vt:lpstr>_DSET_DG2A23AFCE</vt:lpstr>
      <vt:lpstr>_STDS_DG2A23AFCE</vt:lpstr>
      <vt:lpstr>_DSET_DG1EBA392B</vt:lpstr>
      <vt:lpstr>_STDS_DG1EBA392B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2019-08-06T18:51:05Z</dcterms:created>
  <dcterms:modified xsi:type="dcterms:W3CDTF">2019-08-06T18:51:05Z</dcterms:modified>
</cp:coreProperties>
</file>